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hamiltonwaikato.sharepoint.com/sites/Events/Shared Documents/General/Team/Event Toolkit/EVENT ORGANISERS TOOLKIT/FINANCE/Budgeting/"/>
    </mc:Choice>
  </mc:AlternateContent>
  <xr:revisionPtr revIDLastSave="1304" documentId="8_{F9F702C1-91E2-4B71-9AEF-9FB144B068CC}" xr6:coauthVersionLast="47" xr6:coauthVersionMax="47" xr10:uidLastSave="{8D664A22-E920-40A0-9367-DD53FA36BB21}"/>
  <bookViews>
    <workbookView xWindow="-120" yWindow="-120" windowWidth="29040" windowHeight="15840" xr2:uid="{3A841685-2A78-44EB-8FA1-DB5A97AB7717}"/>
  </bookViews>
  <sheets>
    <sheet name="Basic" sheetId="1" r:id="rId1"/>
    <sheet name="Medium" sheetId="8" r:id="rId2"/>
    <sheet name="Break-even point example"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9" l="1"/>
  <c r="G13" i="9"/>
  <c r="G12" i="9"/>
  <c r="G11" i="9"/>
  <c r="F14" i="9"/>
  <c r="F13" i="9"/>
  <c r="F12" i="9"/>
  <c r="F11" i="9"/>
  <c r="F10" i="9"/>
  <c r="E14" i="9"/>
  <c r="E13" i="9"/>
  <c r="E12" i="9"/>
  <c r="E11" i="9"/>
  <c r="D14" i="9"/>
  <c r="D13" i="9"/>
  <c r="D12" i="9"/>
  <c r="D11" i="9"/>
  <c r="C14" i="9"/>
  <c r="C13" i="9"/>
  <c r="C12" i="9"/>
  <c r="C11" i="9"/>
  <c r="G10" i="9"/>
  <c r="E10" i="9"/>
  <c r="D10" i="9"/>
  <c r="C10" i="9"/>
  <c r="H80" i="8"/>
  <c r="H81" i="8"/>
  <c r="H82" i="8"/>
  <c r="H83" i="8"/>
  <c r="H84" i="8"/>
  <c r="H85" i="8"/>
  <c r="H86" i="8"/>
  <c r="H87" i="8"/>
  <c r="H88" i="8"/>
  <c r="H79" i="8"/>
  <c r="H76" i="8"/>
  <c r="H77" i="8"/>
  <c r="H75" i="8"/>
  <c r="H67" i="8"/>
  <c r="H68" i="8"/>
  <c r="H69" i="8"/>
  <c r="H70" i="8"/>
  <c r="H71" i="8"/>
  <c r="H72" i="8"/>
  <c r="H73" i="8"/>
  <c r="H66" i="8"/>
  <c r="H52" i="8"/>
  <c r="H53" i="8"/>
  <c r="H54" i="8"/>
  <c r="H55" i="8"/>
  <c r="H56" i="8"/>
  <c r="H57" i="8"/>
  <c r="H58" i="8"/>
  <c r="H59" i="8"/>
  <c r="H60" i="8"/>
  <c r="H61" i="8"/>
  <c r="H62" i="8"/>
  <c r="H63" i="8"/>
  <c r="H64" i="8"/>
  <c r="H51" i="8"/>
  <c r="H42" i="8"/>
  <c r="H43" i="8"/>
  <c r="H44" i="8"/>
  <c r="H45" i="8"/>
  <c r="H46" i="8"/>
  <c r="H47" i="8"/>
  <c r="H48" i="8"/>
  <c r="H49" i="8"/>
  <c r="H41" i="8"/>
  <c r="H38" i="8"/>
  <c r="H39" i="8"/>
  <c r="H37" i="8"/>
  <c r="H33" i="8"/>
  <c r="H34" i="8"/>
  <c r="H35" i="8"/>
  <c r="H32" i="8"/>
  <c r="E80" i="8"/>
  <c r="E81" i="8"/>
  <c r="E82" i="8"/>
  <c r="E83" i="8"/>
  <c r="E84" i="8"/>
  <c r="E85" i="8"/>
  <c r="E86" i="8"/>
  <c r="E87" i="8"/>
  <c r="E88" i="8"/>
  <c r="E79" i="8"/>
  <c r="E77" i="8"/>
  <c r="E76" i="8"/>
  <c r="E75" i="8"/>
  <c r="E67" i="8"/>
  <c r="E68" i="8"/>
  <c r="E69" i="8"/>
  <c r="E70" i="8"/>
  <c r="E71" i="8"/>
  <c r="E72" i="8"/>
  <c r="E73" i="8"/>
  <c r="E66" i="8"/>
  <c r="E52" i="8"/>
  <c r="E53" i="8"/>
  <c r="E54" i="8"/>
  <c r="E55" i="8"/>
  <c r="E56" i="8"/>
  <c r="E57" i="8"/>
  <c r="E58" i="8"/>
  <c r="E59" i="8"/>
  <c r="E60" i="8"/>
  <c r="E61" i="8"/>
  <c r="E62" i="8"/>
  <c r="E63" i="8"/>
  <c r="E64" i="8"/>
  <c r="E51" i="8"/>
  <c r="E42" i="8"/>
  <c r="E43" i="8"/>
  <c r="E44" i="8"/>
  <c r="E45" i="8"/>
  <c r="E46" i="8"/>
  <c r="E47" i="8"/>
  <c r="E48" i="8"/>
  <c r="E49" i="8"/>
  <c r="E41" i="8"/>
  <c r="E38" i="8"/>
  <c r="E39" i="8"/>
  <c r="E37" i="8"/>
  <c r="E33" i="8"/>
  <c r="E34" i="8"/>
  <c r="E89" i="8" s="1"/>
  <c r="E35" i="8"/>
  <c r="E32" i="8"/>
  <c r="H23" i="8"/>
  <c r="H24" i="8"/>
  <c r="H25" i="8"/>
  <c r="H26" i="8"/>
  <c r="H27" i="8"/>
  <c r="H22" i="8"/>
  <c r="H20" i="8"/>
  <c r="H19" i="8"/>
  <c r="H13" i="8"/>
  <c r="H14" i="8"/>
  <c r="H15" i="8"/>
  <c r="H16" i="8"/>
  <c r="H17" i="8"/>
  <c r="H12" i="8"/>
  <c r="H9" i="8"/>
  <c r="H10" i="8"/>
  <c r="H8" i="8"/>
  <c r="H28" i="8" s="1"/>
  <c r="H5" i="8"/>
  <c r="H6" i="8"/>
  <c r="H4" i="8"/>
  <c r="E23" i="8"/>
  <c r="E24" i="8"/>
  <c r="E25" i="8"/>
  <c r="E26" i="8"/>
  <c r="E27" i="8"/>
  <c r="E22" i="8"/>
  <c r="E20" i="8"/>
  <c r="E19" i="8"/>
  <c r="E13" i="8"/>
  <c r="E14" i="8"/>
  <c r="E15" i="8"/>
  <c r="E16" i="8"/>
  <c r="E17" i="8"/>
  <c r="E12" i="8"/>
  <c r="E9" i="8"/>
  <c r="E10" i="8"/>
  <c r="E8" i="8"/>
  <c r="E5" i="8"/>
  <c r="E6" i="8"/>
  <c r="E4" i="8"/>
  <c r="E28" i="8" s="1"/>
  <c r="H89" i="8" l="1"/>
  <c r="H91" i="8" s="1"/>
  <c r="E91" i="8"/>
  <c r="D36" i="1" l="1"/>
  <c r="C36" i="1"/>
  <c r="D16" i="1"/>
  <c r="D38" i="1" s="1"/>
  <c r="C16" i="1"/>
  <c r="C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tc={3400DB31-1BFD-4DB5-B1A8-138E23AB0206}</author>
    <author>tc={DF760399-2C6C-4C5D-9ED2-573022CBD79F}</author>
  </authors>
  <commentList>
    <comment ref="B8" authorId="0" shapeId="0" xr:uid="{3400DB31-1BFD-4DB5-B1A8-138E23AB0206}">
      <text>
        <t>[Threaded comment]
Your version of Excel allows you to read this threaded comment; however, any edits to it will get removed if the file is opened in a newer version of Excel. Learn more: https://go.microsoft.com/fwlink/?linkid=870924
Comment:
    Naming rights sponsor; advertising sponsor; tiered sponsor such as platinum, gold or silver etc.</t>
      </text>
    </comment>
    <comment ref="B34" authorId="1" shapeId="0" xr:uid="{DF760399-2C6C-4C5D-9ED2-573022CBD79F}">
      <text>
        <t>[Threaded comment]
Your version of Excel allows you to read this threaded comment; however, any edits to it will get removed if the file is opened in a newer version of Excel. Learn more: https://go.microsoft.com/fwlink/?linkid=870924
Comment:
    Fencing, portable toilets etc</t>
      </text>
    </comment>
  </commentList>
</comments>
</file>

<file path=xl/sharedStrings.xml><?xml version="1.0" encoding="utf-8"?>
<sst xmlns="http://schemas.openxmlformats.org/spreadsheetml/2006/main" count="167" uniqueCount="115">
  <si>
    <t>Instructions</t>
  </si>
  <si>
    <r>
      <t xml:space="preserve">Update </t>
    </r>
    <r>
      <rPr>
        <b/>
        <sz val="11"/>
        <color theme="1"/>
        <rFont val="Calibri"/>
        <family val="2"/>
        <scheme val="minor"/>
      </rPr>
      <t>'Event Name'</t>
    </r>
    <r>
      <rPr>
        <sz val="11"/>
        <color theme="1"/>
        <rFont val="Calibri"/>
        <family val="2"/>
        <scheme val="minor"/>
      </rPr>
      <t xml:space="preserve"> to your event name in the heading.</t>
    </r>
  </si>
  <si>
    <t>Fill out the event budget template with top level forecasts.</t>
  </si>
  <si>
    <r>
      <rPr>
        <b/>
        <sz val="11"/>
        <color theme="1"/>
        <rFont val="Calibri"/>
        <family val="2"/>
        <scheme val="minor"/>
      </rPr>
      <t xml:space="preserve">Income Total </t>
    </r>
    <r>
      <rPr>
        <sz val="11"/>
        <color theme="1"/>
        <rFont val="Calibri"/>
        <family val="2"/>
        <scheme val="minor"/>
      </rPr>
      <t>and</t>
    </r>
    <r>
      <rPr>
        <b/>
        <sz val="11"/>
        <color theme="1"/>
        <rFont val="Calibri"/>
        <family val="2"/>
        <scheme val="minor"/>
      </rPr>
      <t xml:space="preserve"> Expenditure Total</t>
    </r>
    <r>
      <rPr>
        <sz val="11"/>
        <color theme="1"/>
        <rFont val="Calibri"/>
        <family val="2"/>
        <scheme val="minor"/>
      </rPr>
      <t xml:space="preserve"> - these will automatically calculate based on the income and expenditure amounts added.</t>
    </r>
  </si>
  <si>
    <r>
      <rPr>
        <b/>
        <sz val="11"/>
        <color theme="1"/>
        <rFont val="Calibri"/>
        <family val="2"/>
        <scheme val="minor"/>
      </rPr>
      <t xml:space="preserve">Surplus/Deficit </t>
    </r>
    <r>
      <rPr>
        <sz val="11"/>
        <color theme="1"/>
        <rFont val="Calibri"/>
        <family val="2"/>
        <scheme val="minor"/>
      </rPr>
      <t>- this will automatically update based on your income and expenditure totals.</t>
    </r>
  </si>
  <si>
    <t>Event Budget for 'Event Name'</t>
  </si>
  <si>
    <t>Income Type</t>
  </si>
  <si>
    <t>Estimated Income $</t>
  </si>
  <si>
    <t>Actual Income $</t>
  </si>
  <si>
    <t>Comments</t>
  </si>
  <si>
    <t>Government Investment</t>
  </si>
  <si>
    <t>Local Government</t>
  </si>
  <si>
    <t>Corporate / Sponsorship</t>
  </si>
  <si>
    <t>Ticket Sales</t>
  </si>
  <si>
    <t>Advertising Sales</t>
  </si>
  <si>
    <t>Merchandise Sales</t>
  </si>
  <si>
    <t>Donations</t>
  </si>
  <si>
    <t>Other</t>
  </si>
  <si>
    <t>Income Total</t>
  </si>
  <si>
    <t>Expenditure Type</t>
  </si>
  <si>
    <t>Estimated Cost $</t>
  </si>
  <si>
    <t>Actual Cost $</t>
  </si>
  <si>
    <t>Venue hire</t>
  </si>
  <si>
    <t>Personnel / Staff</t>
  </si>
  <si>
    <t>Travel &amp; Accommodation</t>
  </si>
  <si>
    <t>Logistics (traffic management, ticketing systems, security etc)</t>
  </si>
  <si>
    <t>Medical/First Aid</t>
  </si>
  <si>
    <t>Food &amp; Beverage</t>
  </si>
  <si>
    <t>Health &amp; Safety</t>
  </si>
  <si>
    <t>Licencing &amp; Permits</t>
  </si>
  <si>
    <t>Waste management</t>
  </si>
  <si>
    <t>Insurance</t>
  </si>
  <si>
    <t>Contigency</t>
  </si>
  <si>
    <t>Expenditure Total</t>
  </si>
  <si>
    <t>Surplus/Deficit</t>
  </si>
  <si>
    <t>Estimated Item #</t>
  </si>
  <si>
    <t>Estimated Item $</t>
  </si>
  <si>
    <t>Estimated Total Income $</t>
  </si>
  <si>
    <t>Actual Item #</t>
  </si>
  <si>
    <t>Actual Item $</t>
  </si>
  <si>
    <t>Actual Total 
Income $</t>
  </si>
  <si>
    <t>FUNDING / GRANTS</t>
  </si>
  <si>
    <t>Grants</t>
  </si>
  <si>
    <t>SPONSORSHIP</t>
  </si>
  <si>
    <t>Corporate / Sponsorship 1</t>
  </si>
  <si>
    <t>Corporate / Sponsorship 2</t>
  </si>
  <si>
    <t>Corporate / Sponsorship 3</t>
  </si>
  <si>
    <t>REGISTRATION / TICKETING</t>
  </si>
  <si>
    <t>Ticket Sales - ticket category 1</t>
  </si>
  <si>
    <t>Ticket Sales - ticket category 2</t>
  </si>
  <si>
    <t>Ticket Sales - ticket category 3</t>
  </si>
  <si>
    <t>EXHIBITORS / VENDORS</t>
  </si>
  <si>
    <t>Exhibitors Site Sales</t>
  </si>
  <si>
    <t>Food Vendors Site Sales</t>
  </si>
  <si>
    <t>OTHER INCOME</t>
  </si>
  <si>
    <t>Estimated Total Expenditure $</t>
  </si>
  <si>
    <t>Actual Total Expenditure $</t>
  </si>
  <si>
    <t>INFRASTRUCTURE</t>
  </si>
  <si>
    <t>Venue additional expenses</t>
  </si>
  <si>
    <t>Equipment storage</t>
  </si>
  <si>
    <t>STAFF &amp; VOLUNTEERS</t>
  </si>
  <si>
    <t>Personnel / Staff expenses - salary/wages</t>
  </si>
  <si>
    <t>Personnel / Staff expenses - uniform, catering etc</t>
  </si>
  <si>
    <t>Volunteers expenses - uniform, catering etc</t>
  </si>
  <si>
    <t>Digital marketing</t>
  </si>
  <si>
    <t>Print advertising</t>
  </si>
  <si>
    <t>Radio advertising</t>
  </si>
  <si>
    <t>Signage and branding</t>
  </si>
  <si>
    <t>Website</t>
  </si>
  <si>
    <t>LOGISTICS</t>
  </si>
  <si>
    <t>Traffic management</t>
  </si>
  <si>
    <t>Ticketing and event technology - system, fees</t>
  </si>
  <si>
    <t>Security</t>
  </si>
  <si>
    <t>AV and electrical</t>
  </si>
  <si>
    <t>Cleaning</t>
  </si>
  <si>
    <t>Vehicle hire</t>
  </si>
  <si>
    <t>Transportation</t>
  </si>
  <si>
    <t>Entertainment / Activity / Performer 1</t>
  </si>
  <si>
    <t>Entertainment / Activity / Performer 2</t>
  </si>
  <si>
    <t>Entertainment / Activity / Performer 3</t>
  </si>
  <si>
    <t>AV and technical support</t>
  </si>
  <si>
    <t>MC / Presenter</t>
  </si>
  <si>
    <t>LICENCING &amp; PERMITS</t>
  </si>
  <si>
    <t>Alcohol licence</t>
  </si>
  <si>
    <t>Event permit</t>
  </si>
  <si>
    <t>Other licence or permit</t>
  </si>
  <si>
    <t>GENERAL &amp; ADMINISTRATION</t>
  </si>
  <si>
    <t>Legal</t>
  </si>
  <si>
    <t>Accounting</t>
  </si>
  <si>
    <t>Setup expenses</t>
  </si>
  <si>
    <t>General expenses</t>
  </si>
  <si>
    <t>Ticket price</t>
  </si>
  <si>
    <t>Number of tickets</t>
  </si>
  <si>
    <t>Calculating the break-even point </t>
  </si>
  <si>
    <r>
      <rPr>
        <b/>
        <sz val="10"/>
        <color theme="1"/>
        <rFont val="Calibri"/>
        <family val="2"/>
        <scheme val="minor"/>
      </rPr>
      <t>1. Define your costs</t>
    </r>
    <r>
      <rPr>
        <sz val="10"/>
        <color theme="1"/>
        <rFont val="Calibri"/>
        <family val="2"/>
        <scheme val="minor"/>
      </rPr>
      <t xml:space="preserve"> – identify and categorise all the costs associated with the event (fixed and variable). Fixed costs may include venue hire, permits and the PA/AV system, while variable costs might include those that change depending on attendance numbers, such as personnel requirements and waste management costs. </t>
    </r>
  </si>
  <si>
    <r>
      <rPr>
        <b/>
        <sz val="10"/>
        <color theme="1"/>
        <rFont val="Calibri"/>
        <family val="2"/>
        <scheme val="minor"/>
      </rPr>
      <t>2. Calculate your revenue</t>
    </r>
    <r>
      <rPr>
        <sz val="10"/>
        <color theme="1"/>
        <rFont val="Calibri"/>
        <family val="2"/>
        <scheme val="minor"/>
      </rPr>
      <t xml:space="preserve"> – how much money do you expect to generate from the event, from ticket sales and other sources of revenue such as sponsorship, merchandise, or grants? Multiply your ticket price by the number of tickets expected to sell. You can use different scenarios to project your revenue based on different ticket prices and attendance rates. </t>
    </r>
  </si>
  <si>
    <r>
      <rPr>
        <b/>
        <sz val="10"/>
        <color theme="1"/>
        <rFont val="Calibri"/>
        <family val="2"/>
        <scheme val="minor"/>
      </rPr>
      <t>3. Apply the formula</t>
    </r>
    <r>
      <rPr>
        <sz val="10"/>
        <color theme="1"/>
        <rFont val="Calibri"/>
        <family val="2"/>
        <scheme val="minor"/>
      </rPr>
      <t> 
a. Break-even point = Fixed costs / (Revenue per attendee – Variable cost per attendee). 
b. Revenue per attendee is the ticket price, and variable cost per attendee is the total variable cost divided by the number of attendees.  
c. The break-even point is the number of attendees that makes your revenue equal to your costs.
d. If you sell more tickets than the break-even point, you will make a profit. If you sell less tickets than the break-even point, you will incur a loss. </t>
    </r>
  </si>
  <si>
    <r>
      <rPr>
        <b/>
        <sz val="10"/>
        <color theme="1"/>
        <rFont val="Calibri"/>
        <family val="2"/>
        <scheme val="minor"/>
      </rPr>
      <t>4. Adjust your variables</t>
    </r>
    <r>
      <rPr>
        <sz val="10"/>
        <color theme="1"/>
        <rFont val="Calibri"/>
        <family val="2"/>
        <scheme val="minor"/>
      </rPr>
      <t xml:space="preserve"> to optimise your budget and achieve your goals – update the ticket price, the number of attendees, the fixed costs, and the variable costs to find the best combination that suits your event. E.g. Increase your ticket price to lower your break-even point or reduce your fixed costs by negotiating with vendors. </t>
    </r>
  </si>
  <si>
    <t xml:space="preserve">Ticket revenue example </t>
  </si>
  <si>
    <t>Marketing, Communication &amp; Advertising</t>
  </si>
  <si>
    <t>Entertainment &amp; Activities</t>
  </si>
  <si>
    <t>Registrations / Entry Fees</t>
  </si>
  <si>
    <t>Exhibitors / Vendors Site Sales</t>
  </si>
  <si>
    <t>Equipment / Infrastructure hire</t>
  </si>
  <si>
    <r>
      <rPr>
        <b/>
        <sz val="11"/>
        <color theme="1"/>
        <rFont val="Calibri"/>
        <family val="2"/>
        <scheme val="minor"/>
      </rPr>
      <t>Expenditure Type</t>
    </r>
    <r>
      <rPr>
        <sz val="11"/>
        <color theme="1"/>
        <rFont val="Calibri"/>
        <family val="2"/>
        <scheme val="minor"/>
      </rPr>
      <t xml:space="preserve"> - update expenditure types as applicable and complete the estimate $ (and eventually actual $) amounts in the columns provided for each expenditure type.</t>
    </r>
  </si>
  <si>
    <r>
      <rPr>
        <b/>
        <sz val="11"/>
        <color theme="1"/>
        <rFont val="Calibri"/>
        <family val="2"/>
        <scheme val="minor"/>
      </rPr>
      <t>Income Type</t>
    </r>
    <r>
      <rPr>
        <sz val="11"/>
        <color theme="1"/>
        <rFont val="Calibri"/>
        <family val="2"/>
        <scheme val="minor"/>
      </rPr>
      <t xml:space="preserve"> - update income types as applicable and complete the estimate $ (and eventually actual $) amounts in the columns provided for each income type.</t>
    </r>
  </si>
  <si>
    <r>
      <rPr>
        <b/>
        <sz val="11"/>
        <color theme="1"/>
        <rFont val="Calibri"/>
        <family val="2"/>
        <scheme val="minor"/>
      </rPr>
      <t>Income Type</t>
    </r>
    <r>
      <rPr>
        <sz val="11"/>
        <color theme="1"/>
        <rFont val="Calibri"/>
        <family val="2"/>
        <scheme val="minor"/>
      </rPr>
      <t xml:space="preserve"> - update income types as applicable and complete the estimated item $ (and eventually actual item $) amounts in the columns provided for each income type. If there is more than 1 item then update the number in that column as applicable. E.g. 10 x ticket category 1 @ $100 = $1,000.</t>
    </r>
  </si>
  <si>
    <r>
      <rPr>
        <b/>
        <sz val="11"/>
        <color theme="1"/>
        <rFont val="Calibri"/>
        <family val="2"/>
        <scheme val="minor"/>
      </rPr>
      <t>Expenditure Type</t>
    </r>
    <r>
      <rPr>
        <sz val="11"/>
        <color theme="1"/>
        <rFont val="Calibri"/>
        <family val="2"/>
        <scheme val="minor"/>
      </rPr>
      <t xml:space="preserve"> - update expenditure types as applicable and complete the estimate item $ (and eventually actual item $) amounts in the columns provided for each expenditure type. If there is more than 1 item then update the number in that column as applicable. E.g. 2 x radio adverts @ $500 = $1,000.</t>
    </r>
  </si>
  <si>
    <t>Registrations / Entry Fees - category 1</t>
  </si>
  <si>
    <t>Registrations / Entry Fees - category 2</t>
  </si>
  <si>
    <t>Registrations / Entry Fees - category 3</t>
  </si>
  <si>
    <t>MARKETING, COMMUNICATION &amp; ADVERTISING</t>
  </si>
  <si>
    <t>Photography / videography</t>
  </si>
  <si>
    <t>Medical / First Aid</t>
  </si>
  <si>
    <t>ENTERTAINMENT &amp;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</si>
</sst>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quot;$&quot;* #,##0_-;_-&quot;$&quot;* &quot;-&quot;??_-;_-@_-"/>
  </numFmts>
  <fonts count="14"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name val="Calibri"/>
      <family val="2"/>
      <scheme val="minor"/>
    </font>
    <font>
      <sz val="8"/>
      <name val="Calibri"/>
      <family val="2"/>
      <scheme val="minor"/>
    </font>
    <font>
      <sz val="1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11"/>
      <color theme="0"/>
      <name val="Calibri"/>
      <family val="2"/>
      <scheme val="minor"/>
    </font>
    <font>
      <sz val="11"/>
      <color theme="1"/>
      <name val="Calibri"/>
      <family val="2"/>
    </font>
    <font>
      <b/>
      <sz val="11"/>
      <color theme="1"/>
      <name val="Calibri"/>
      <family val="2"/>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E2EFDA"/>
        <bgColor indexed="64"/>
      </patternFill>
    </fill>
    <fill>
      <patternFill patternType="solid">
        <fgColor rgb="FFD9E1F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auto="1"/>
      </bottom>
      <diagonal/>
    </border>
    <border>
      <left style="thin">
        <color rgb="FF000000"/>
      </left>
      <right style="thin">
        <color rgb="FF000000"/>
      </right>
      <top style="thin">
        <color theme="1"/>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5" fillId="0" borderId="0" xfId="0" applyFont="1"/>
    <xf numFmtId="0" fontId="3" fillId="3" borderId="1" xfId="0" applyFont="1" applyFill="1" applyBorder="1"/>
    <xf numFmtId="44" fontId="3" fillId="0" borderId="1" xfId="0" applyNumberFormat="1" applyFont="1" applyBorder="1"/>
    <xf numFmtId="0" fontId="6" fillId="0" borderId="0" xfId="0" applyFont="1"/>
    <xf numFmtId="0" fontId="3" fillId="4" borderId="2" xfId="0" applyFont="1" applyFill="1" applyBorder="1"/>
    <xf numFmtId="0" fontId="7" fillId="4" borderId="2" xfId="0" applyFont="1" applyFill="1" applyBorder="1"/>
    <xf numFmtId="0" fontId="3" fillId="4" borderId="1" xfId="0" applyFont="1" applyFill="1" applyBorder="1"/>
    <xf numFmtId="0" fontId="3" fillId="0" borderId="0" xfId="0" applyFont="1"/>
    <xf numFmtId="44" fontId="3" fillId="3" borderId="2" xfId="0" applyNumberFormat="1" applyFont="1" applyFill="1" applyBorder="1"/>
    <xf numFmtId="0" fontId="1" fillId="0" borderId="4" xfId="0" applyFont="1" applyBorder="1" applyAlignment="1">
      <alignment wrapText="1"/>
    </xf>
    <xf numFmtId="44" fontId="1" fillId="7" borderId="4" xfId="1" applyFont="1" applyFill="1" applyBorder="1"/>
    <xf numFmtId="44" fontId="1" fillId="6" borderId="4" xfId="1" applyFont="1" applyFill="1" applyBorder="1"/>
    <xf numFmtId="0" fontId="1" fillId="0" borderId="4" xfId="1" applyNumberFormat="1" applyFont="1" applyBorder="1"/>
    <xf numFmtId="0" fontId="1" fillId="0" borderId="2" xfId="0" applyFont="1" applyBorder="1"/>
    <xf numFmtId="44" fontId="1" fillId="7" borderId="2" xfId="1" applyFont="1" applyFill="1" applyBorder="1"/>
    <xf numFmtId="44" fontId="1" fillId="6" borderId="2" xfId="1" applyFont="1" applyFill="1" applyBorder="1"/>
    <xf numFmtId="0" fontId="1" fillId="0" borderId="2" xfId="1" applyNumberFormat="1" applyFont="1" applyBorder="1"/>
    <xf numFmtId="0" fontId="1" fillId="0" borderId="0" xfId="0" applyFont="1"/>
    <xf numFmtId="0" fontId="1" fillId="0" borderId="3" xfId="1" applyNumberFormat="1" applyFont="1" applyBorder="1"/>
    <xf numFmtId="0" fontId="1" fillId="0" borderId="3" xfId="0" applyFont="1" applyBorder="1"/>
    <xf numFmtId="0" fontId="1" fillId="3" borderId="2" xfId="0" applyFont="1" applyFill="1" applyBorder="1"/>
    <xf numFmtId="44" fontId="1" fillId="3" borderId="2" xfId="0" applyNumberFormat="1" applyFont="1" applyFill="1" applyBorder="1"/>
    <xf numFmtId="164" fontId="0" fillId="0" borderId="0" xfId="1" applyNumberFormat="1" applyFont="1"/>
    <xf numFmtId="0" fontId="0" fillId="0" borderId="7" xfId="0" applyBorder="1" applyAlignment="1">
      <alignment vertical="center"/>
    </xf>
    <xf numFmtId="0" fontId="0" fillId="0" borderId="0" xfId="0" applyAlignment="1">
      <alignment vertical="center"/>
    </xf>
    <xf numFmtId="0" fontId="0" fillId="0" borderId="0" xfId="0" applyAlignment="1">
      <alignment vertical="top" wrapText="1"/>
    </xf>
    <xf numFmtId="49" fontId="0" fillId="0" borderId="0" xfId="0" applyNumberFormat="1" applyAlignment="1">
      <alignment vertical="center" wrapText="1"/>
    </xf>
    <xf numFmtId="0" fontId="0" fillId="0" borderId="11" xfId="0" applyBorder="1" applyAlignment="1">
      <alignment vertical="center"/>
    </xf>
    <xf numFmtId="49" fontId="0" fillId="0" borderId="11" xfId="0" applyNumberFormat="1" applyBorder="1" applyAlignment="1">
      <alignment vertical="center" wrapText="1"/>
    </xf>
    <xf numFmtId="49" fontId="0" fillId="0" borderId="8" xfId="0" applyNumberFormat="1" applyBorder="1" applyAlignment="1">
      <alignment vertical="center" wrapText="1"/>
    </xf>
    <xf numFmtId="49" fontId="0" fillId="0" borderId="13" xfId="0" applyNumberFormat="1" applyBorder="1" applyAlignment="1">
      <alignment vertical="center" wrapText="1"/>
    </xf>
    <xf numFmtId="0" fontId="7" fillId="2" borderId="5" xfId="0" applyFont="1" applyFill="1" applyBorder="1"/>
    <xf numFmtId="0" fontId="5" fillId="2" borderId="6" xfId="0" applyFont="1" applyFill="1" applyBorder="1"/>
    <xf numFmtId="0" fontId="5" fillId="2" borderId="10" xfId="0" applyFont="1" applyFill="1" applyBorder="1"/>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49" fontId="0" fillId="0" borderId="7" xfId="0" applyNumberFormat="1" applyBorder="1" applyAlignment="1">
      <alignment vertical="center"/>
    </xf>
    <xf numFmtId="49" fontId="0" fillId="0" borderId="12" xfId="0" applyNumberFormat="1" applyBorder="1" applyAlignment="1">
      <alignment vertical="center"/>
    </xf>
    <xf numFmtId="0" fontId="5" fillId="2" borderId="0" xfId="0" applyFont="1" applyFill="1"/>
    <xf numFmtId="0" fontId="3" fillId="8" borderId="2" xfId="0" applyFont="1" applyFill="1" applyBorder="1"/>
    <xf numFmtId="44" fontId="3" fillId="8" borderId="2" xfId="1" applyFont="1" applyFill="1" applyBorder="1"/>
    <xf numFmtId="44" fontId="0" fillId="8" borderId="2" xfId="1" applyFont="1" applyFill="1" applyBorder="1"/>
    <xf numFmtId="0" fontId="0" fillId="8" borderId="2" xfId="1" applyNumberFormat="1" applyFont="1" applyFill="1" applyBorder="1"/>
    <xf numFmtId="0" fontId="0" fillId="0" borderId="2" xfId="0" applyBorder="1"/>
    <xf numFmtId="0" fontId="0" fillId="0" borderId="2" xfId="1" applyNumberFormat="1" applyFont="1" applyBorder="1"/>
    <xf numFmtId="0" fontId="0" fillId="0" borderId="2" xfId="0" applyBorder="1" applyAlignment="1">
      <alignment wrapText="1"/>
    </xf>
    <xf numFmtId="0" fontId="9" fillId="2" borderId="1" xfId="0" applyFont="1" applyFill="1" applyBorder="1"/>
    <xf numFmtId="44" fontId="9" fillId="2" borderId="1" xfId="0" applyNumberFormat="1" applyFont="1" applyFill="1" applyBorder="1"/>
    <xf numFmtId="0" fontId="9" fillId="2" borderId="2" xfId="0" applyFont="1" applyFill="1" applyBorder="1"/>
    <xf numFmtId="44" fontId="9" fillId="2" borderId="2" xfId="0" applyNumberFormat="1" applyFont="1" applyFill="1" applyBorder="1"/>
    <xf numFmtId="44" fontId="7" fillId="2" borderId="2" xfId="0" applyNumberFormat="1" applyFont="1" applyFill="1" applyBorder="1"/>
    <xf numFmtId="0" fontId="7" fillId="2" borderId="1" xfId="0" applyFont="1" applyFill="1" applyBorder="1"/>
    <xf numFmtId="44" fontId="11" fillId="8" borderId="2" xfId="1" applyFont="1" applyFill="1" applyBorder="1"/>
    <xf numFmtId="44" fontId="10" fillId="7" borderId="2" xfId="1" applyFont="1" applyFill="1" applyBorder="1"/>
    <xf numFmtId="0" fontId="3" fillId="4" borderId="14" xfId="0" applyFont="1" applyFill="1" applyBorder="1"/>
    <xf numFmtId="0" fontId="3" fillId="4" borderId="1" xfId="0" applyFont="1" applyFill="1" applyBorder="1" applyAlignment="1">
      <alignment wrapText="1"/>
    </xf>
    <xf numFmtId="1" fontId="1" fillId="7" borderId="4" xfId="1" applyNumberFormat="1" applyFont="1" applyFill="1" applyBorder="1" applyAlignment="1">
      <alignment horizontal="center"/>
    </xf>
    <xf numFmtId="1" fontId="1" fillId="7" borderId="2" xfId="1" applyNumberFormat="1" applyFont="1" applyFill="1" applyBorder="1" applyAlignment="1">
      <alignment horizontal="center"/>
    </xf>
    <xf numFmtId="1" fontId="1" fillId="6" borderId="4" xfId="1" applyNumberFormat="1" applyFont="1" applyFill="1" applyBorder="1" applyAlignment="1">
      <alignment horizontal="center"/>
    </xf>
    <xf numFmtId="1" fontId="1" fillId="6" borderId="2" xfId="1" applyNumberFormat="1" applyFont="1" applyFill="1" applyBorder="1" applyAlignment="1">
      <alignment horizontal="center"/>
    </xf>
    <xf numFmtId="1" fontId="0" fillId="6" borderId="2" xfId="1" applyNumberFormat="1" applyFont="1" applyFill="1" applyBorder="1" applyAlignment="1">
      <alignment horizontal="center"/>
    </xf>
    <xf numFmtId="44" fontId="0" fillId="7" borderId="4" xfId="1" applyFont="1" applyFill="1" applyBorder="1"/>
    <xf numFmtId="44" fontId="0" fillId="5" borderId="4" xfId="1" applyFont="1" applyFill="1" applyBorder="1"/>
    <xf numFmtId="44" fontId="11" fillId="8" borderId="2" xfId="1" applyFont="1" applyFill="1" applyBorder="1" applyAlignment="1">
      <alignment wrapText="1"/>
    </xf>
    <xf numFmtId="0" fontId="3" fillId="4" borderId="14" xfId="0" applyFont="1" applyFill="1" applyBorder="1" applyAlignment="1">
      <alignment wrapText="1"/>
    </xf>
    <xf numFmtId="0" fontId="7" fillId="4" borderId="2" xfId="0" applyFont="1" applyFill="1" applyBorder="1" applyAlignment="1">
      <alignment wrapText="1"/>
    </xf>
    <xf numFmtId="1" fontId="3" fillId="8" borderId="2" xfId="1" applyNumberFormat="1" applyFont="1" applyFill="1" applyBorder="1" applyAlignment="1">
      <alignment horizontal="center"/>
    </xf>
    <xf numFmtId="1" fontId="0" fillId="8" borderId="2" xfId="1" applyNumberFormat="1" applyFont="1" applyFill="1" applyBorder="1" applyAlignment="1">
      <alignment horizontal="center"/>
    </xf>
    <xf numFmtId="44" fontId="3" fillId="2" borderId="1" xfId="0" applyNumberFormat="1" applyFont="1" applyFill="1" applyBorder="1"/>
    <xf numFmtId="44" fontId="3" fillId="2" borderId="0" xfId="0" applyNumberFormat="1" applyFont="1" applyFill="1"/>
    <xf numFmtId="44" fontId="0" fillId="5" borderId="9" xfId="1" applyFont="1" applyFill="1" applyBorder="1"/>
    <xf numFmtId="0" fontId="0" fillId="0" borderId="7"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8" fillId="2" borderId="1" xfId="2" applyFont="1" applyFill="1" applyBorder="1" applyAlignment="1">
      <alignment horizontal="center" vertical="center"/>
    </xf>
    <xf numFmtId="0" fontId="3" fillId="0" borderId="1" xfId="0" applyFont="1" applyBorder="1" applyAlignment="1">
      <alignment horizontal="center" vertical="center" textRotation="90"/>
    </xf>
    <xf numFmtId="6" fontId="0" fillId="0" borderId="1" xfId="0" applyNumberForma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0" fillId="0" borderId="0" xfId="0" applyAlignment="1"/>
    <xf numFmtId="0" fontId="3" fillId="0" borderId="1" xfId="0" applyFont="1" applyBorder="1" applyAlignment="1">
      <alignment horizontal="left"/>
    </xf>
    <xf numFmtId="0" fontId="12" fillId="0" borderId="1" xfId="0" applyFont="1" applyBorder="1" applyAlignment="1">
      <alignment horizontal="left" vertical="top" wrapText="1"/>
    </xf>
    <xf numFmtId="0" fontId="0" fillId="0" borderId="2" xfId="0" applyFont="1" applyBorder="1"/>
    <xf numFmtId="0" fontId="0" fillId="3" borderId="1" xfId="0" applyFont="1" applyFill="1" applyBorder="1"/>
    <xf numFmtId="44" fontId="0" fillId="3" borderId="1" xfId="0" applyNumberFormat="1" applyFont="1" applyFill="1" applyBorder="1"/>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top" wrapText="1"/>
    </xf>
  </cellXfs>
  <cellStyles count="3">
    <cellStyle name="Currency" xfId="1" builtinId="4"/>
    <cellStyle name="Normal" xfId="0" builtinId="0"/>
    <cellStyle name="Title" xfId="2" builtinId="15"/>
  </cellStyles>
  <dxfs count="64">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4" formatCode="_-&quot;$&quot;* #,##0.00_-;\-&quot;$&quot;* #,##0.00_-;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solid">
          <fgColor indexed="64"/>
          <bgColor rgb="FFD9E1F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name val="Calibri"/>
        <family val="2"/>
        <scheme val="none"/>
      </font>
      <fill>
        <patternFill patternType="solid">
          <fgColor indexed="64"/>
          <bgColor rgb="FFD9E1F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name val="Calibri"/>
        <family val="2"/>
        <scheme val="minor"/>
      </font>
      <fill>
        <patternFill patternType="solid">
          <fgColor indexed="64"/>
          <bgColor rgb="FFD9E1F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border outline="0">
        <left style="thin">
          <color rgb="FF000000"/>
        </left>
        <right style="thin">
          <color rgb="FF000000"/>
        </right>
        <top style="thin">
          <color rgb="FF000000"/>
        </top>
        <bottom style="thin">
          <color rgb="FF000000"/>
        </bottom>
      </border>
    </dxf>
    <dxf>
      <border>
        <top style="thin">
          <color rgb="FF000000"/>
        </top>
      </border>
    </dxf>
    <dxf>
      <font>
        <strike val="0"/>
        <outline val="0"/>
        <shadow val="0"/>
        <u val="none"/>
        <vertAlign val="baseline"/>
        <sz val="11"/>
        <color theme="0"/>
        <name val="Calibri"/>
        <family val="2"/>
        <scheme val="minor"/>
      </font>
      <fill>
        <patternFill patternType="solid">
          <fgColor indexed="64"/>
          <bgColor theme="1"/>
        </patternFill>
      </fill>
      <border outline="0">
        <left style="thin">
          <color rgb="FF000000"/>
        </left>
        <right style="thin">
          <color rgb="FF000000"/>
        </right>
        <top/>
        <bottom/>
      </border>
    </dxf>
    <dxf>
      <font>
        <strike val="0"/>
        <outline val="0"/>
        <shadow val="0"/>
        <u val="none"/>
        <vertAlign val="baseline"/>
        <sz val="11"/>
        <name val="Calibri"/>
        <family val="2"/>
        <scheme val="none"/>
      </font>
    </dxf>
    <dxf>
      <font>
        <b/>
        <strike val="0"/>
        <outline val="0"/>
        <shadow val="0"/>
        <u val="none"/>
        <vertAlign val="baseline"/>
        <sz val="11"/>
        <name val="Calibri"/>
        <family val="2"/>
        <scheme val="minor"/>
      </font>
      <fill>
        <patternFill patternType="solid">
          <fgColor indexed="64"/>
          <bgColor theme="4" tint="-0.249977111117893"/>
        </patternFill>
      </fill>
      <border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0" formatCode="Genera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2EFDA"/>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D9E1F2"/>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D9E1F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name val="Calibri"/>
        <family val="2"/>
        <scheme val="minor"/>
      </font>
      <fill>
        <patternFill patternType="solid">
          <fgColor indexed="64"/>
          <bgColor rgb="FFD9E1F2"/>
        </patternFill>
      </fill>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border outline="0">
        <left style="thin">
          <color rgb="FF000000"/>
        </left>
        <right style="thin">
          <color rgb="FF000000"/>
        </right>
        <top style="thin">
          <color rgb="FF000000"/>
        </top>
        <bottom style="thin">
          <color rgb="FF000000"/>
        </bottom>
      </border>
    </dxf>
    <dxf>
      <border>
        <top style="thin">
          <color rgb="FF000000"/>
        </top>
      </border>
    </dxf>
    <dxf>
      <font>
        <strike val="0"/>
        <outline val="0"/>
        <shadow val="0"/>
        <u val="none"/>
        <vertAlign val="baseline"/>
        <sz val="11"/>
        <color theme="0"/>
        <name val="Calibri"/>
        <family val="2"/>
        <scheme val="minor"/>
      </font>
      <fill>
        <patternFill patternType="solid">
          <fgColor indexed="64"/>
          <bgColor theme="1"/>
        </patternFill>
      </fill>
      <border diagonalUp="0" diagonalDown="0" outline="0">
        <left style="thin">
          <color rgb="FF000000"/>
        </left>
        <right style="thin">
          <color rgb="FF000000"/>
        </right>
        <top/>
        <bottom/>
      </border>
    </dxf>
    <dxf>
      <font>
        <strike val="0"/>
        <outline val="0"/>
        <shadow val="0"/>
        <u val="none"/>
        <vertAlign val="baseline"/>
        <sz val="11"/>
        <name val="Calibri"/>
        <family val="2"/>
        <scheme val="none"/>
      </font>
    </dxf>
    <dxf>
      <border>
        <bottom style="thin">
          <color rgb="FF000000"/>
        </bottom>
      </border>
    </dxf>
    <dxf>
      <font>
        <b/>
        <strike val="0"/>
        <outline val="0"/>
        <shadow val="0"/>
        <u val="none"/>
        <vertAlign val="baseline"/>
        <sz val="11"/>
        <name val="Calibri"/>
        <family val="2"/>
        <scheme val="minor"/>
      </font>
      <fill>
        <patternFill patternType="solid">
          <fgColor indexed="64"/>
          <bgColor theme="4" tint="-0.249977111117893"/>
        </patternFill>
      </fill>
      <border diagonalUp="0" diagonalDown="0" outline="0">
        <left style="thin">
          <color indexed="64"/>
        </left>
        <right style="thin">
          <color indexed="64"/>
        </right>
        <top/>
        <bottom/>
      </border>
    </dxf>
    <dxf>
      <font>
        <strike val="0"/>
        <outline val="0"/>
        <shadow val="0"/>
        <u val="none"/>
        <vertAlign val="baseline"/>
        <sz val="11"/>
        <name val="Calibri"/>
        <family val="2"/>
        <scheme val="minor"/>
      </font>
      <fill>
        <patternFill patternType="solid">
          <fgColor indexed="64"/>
          <bgColor rgb="FFD9E1F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border outline="0">
        <left style="thin">
          <color rgb="FF000000"/>
        </left>
        <right style="thin">
          <color rgb="FF000000"/>
        </right>
        <top style="thin">
          <color rgb="FF000000"/>
        </top>
        <bottom style="thin">
          <color rgb="FF000000"/>
        </bottom>
      </border>
    </dxf>
    <dxf>
      <border>
        <top style="thin">
          <color rgb="FF000000"/>
        </top>
      </border>
    </dxf>
    <dxf>
      <font>
        <strike val="0"/>
        <outline val="0"/>
        <shadow val="0"/>
        <u val="none"/>
        <vertAlign val="baseline"/>
        <sz val="11"/>
        <name val="Calibri"/>
        <family val="2"/>
        <scheme val="minor"/>
      </font>
      <fill>
        <patternFill patternType="solid">
          <fgColor indexed="64"/>
          <bgColor theme="0" tint="-0.14999847407452621"/>
        </patternFill>
      </fill>
      <border outline="0">
        <left style="thin">
          <color rgb="FF000000"/>
        </left>
        <right style="thin">
          <color rgb="FF000000"/>
        </right>
        <top/>
        <bottom/>
      </border>
    </dxf>
    <dxf>
      <font>
        <strike val="0"/>
        <outline val="0"/>
        <shadow val="0"/>
        <u val="none"/>
        <vertAlign val="baseline"/>
        <sz val="11"/>
        <name val="Calibri"/>
        <family val="2"/>
        <scheme val="minor"/>
      </font>
    </dxf>
    <dxf>
      <font>
        <b/>
        <strike val="0"/>
        <outline val="0"/>
        <shadow val="0"/>
        <u val="none"/>
        <vertAlign val="baseline"/>
        <sz val="11"/>
        <name val="Calibri"/>
        <family val="2"/>
        <scheme val="minor"/>
      </font>
      <fill>
        <patternFill patternType="solid">
          <fgColor indexed="64"/>
          <bgColor theme="4" tint="-0.249977111117893"/>
        </patternFill>
      </fill>
      <border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0" formatCode="Genera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E2EFDA"/>
        </patternFill>
      </fill>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fill>
        <patternFill patternType="solid">
          <fgColor indexed="64"/>
          <bgColor rgb="FFD9E1F2"/>
        </patternFill>
      </fill>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border outline="0">
        <left style="thin">
          <color rgb="FF000000"/>
        </left>
        <right style="thin">
          <color rgb="FF000000"/>
        </right>
        <top style="thin">
          <color rgb="FF000000"/>
        </top>
        <bottom style="thin">
          <color rgb="FF000000"/>
        </bottom>
      </border>
    </dxf>
    <dxf>
      <border>
        <top style="thin">
          <color indexed="64"/>
        </top>
      </border>
    </dxf>
    <dxf>
      <font>
        <strike val="0"/>
        <outline val="0"/>
        <shadow val="0"/>
        <u val="none"/>
        <vertAlign val="baseline"/>
        <sz val="1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ont>
        <strike val="0"/>
        <outline val="0"/>
        <shadow val="0"/>
        <u val="none"/>
        <vertAlign val="baseline"/>
        <sz val="11"/>
        <name val="Calibri"/>
        <family val="2"/>
        <scheme val="minor"/>
      </font>
    </dxf>
    <dxf>
      <border>
        <bottom style="thin">
          <color indexed="64"/>
        </bottom>
      </border>
    </dxf>
    <dxf>
      <font>
        <b/>
        <strike val="0"/>
        <outline val="0"/>
        <shadow val="0"/>
        <u val="none"/>
        <vertAlign val="baseline"/>
        <sz val="11"/>
        <name val="Calibri"/>
        <family val="2"/>
        <scheme val="minor"/>
      </font>
      <fill>
        <patternFill patternType="solid">
          <fgColor indexed="64"/>
          <bgColor theme="4" tint="-0.249977111117893"/>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az Wood" id="{82BBE56A-42EA-4C1D-AE3B-35DE7050AD43}" userId="S::caz@waikatonz.com::4f15f6a4-b014-4a99-85bb-1f7710796e6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FA2DDE-DE55-4B38-8608-FDD22370E828}" name="Table1" displayName="Table1" ref="B2:E16" totalsRowCount="1" headerRowDxfId="63" dataDxfId="61" totalsRowDxfId="60" headerRowBorderDxfId="62" totalsRowBorderDxfId="59">
  <tableColumns count="4">
    <tableColumn id="1" xr3:uid="{39F2C836-B3FB-4E11-8755-75C87F5C7E3C}" name="Income Type" totalsRowLabel="Income Total" dataDxfId="58" totalsRowDxfId="25"/>
    <tableColumn id="2" xr3:uid="{E3F33DF3-0308-4B79-BC0B-C6B09657B16D}" name="Estimated Income $" totalsRowFunction="sum" dataDxfId="57" totalsRowDxfId="24" dataCellStyle="Currency"/>
    <tableColumn id="3" xr3:uid="{4BC869DC-C565-4C01-81E9-D82D8E29D666}" name="Actual Income $" totalsRowFunction="sum" dataDxfId="56" totalsRowDxfId="23" dataCellStyle="Currency"/>
    <tableColumn id="4" xr3:uid="{D6C0DF03-B347-4016-A71B-CC18F512A4D9}" name="Comments" dataDxfId="55" totalsRowDxfId="22" dataCellStyle="Currency"/>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45BA7F-B166-4D8F-A8A6-4D9FF37C4EF1}" name="Table13" displayName="Table13" ref="B18:C36" totalsRowCount="1" headerRowDxfId="54" dataDxfId="53" totalsRowDxfId="52" totalsRowBorderDxfId="51">
  <tableColumns count="2">
    <tableColumn id="1" xr3:uid="{DDDED661-6ECB-4C8D-B9AA-F0BDFE8892AC}" name="Expenditure Type" totalsRowLabel="Expenditure Total" dataDxfId="50" totalsRowDxfId="27"/>
    <tableColumn id="2" xr3:uid="{9E2F7D58-6537-4D9D-897D-1C720F0029C0}" name="Estimated Cost $" totalsRowFunction="custom" dataDxfId="49" totalsRowDxfId="26" dataCellStyle="Currency">
      <totalsRowFormula>SUBTOTAL(109,C19:C35)</totalsRow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3920B9-4510-403F-B280-ABD17CD48579}" name="Table16" displayName="Table16" ref="B2:I28" totalsRowCount="1" headerRowDxfId="48" dataDxfId="46" totalsRowDxfId="45" headerRowBorderDxfId="47" totalsRowBorderDxfId="44">
  <tableColumns count="8">
    <tableColumn id="1" xr3:uid="{A20DC211-A7B9-433F-B191-DB6331E8BD44}" name="Income Type" totalsRowLabel="Income Total" dataDxfId="43" totalsRowDxfId="11"/>
    <tableColumn id="2" xr3:uid="{9252B476-37CF-4410-BA48-4E7AA3D3BA83}" name="Estimated Item #" dataDxfId="42" totalsRowDxfId="10" dataCellStyle="Currency"/>
    <tableColumn id="8" xr3:uid="{4343D17F-E3D7-43A6-A14B-FA63D75E932D}" name="Estimated Item $" dataDxfId="41" totalsRowDxfId="9" dataCellStyle="Currency"/>
    <tableColumn id="5" xr3:uid="{AED5EA15-B802-4D4C-AED4-7D6171E28000}" name="Estimated Total Income $" totalsRowFunction="sum" dataDxfId="40" totalsRowDxfId="8" dataCellStyle="Currency"/>
    <tableColumn id="3" xr3:uid="{1BCDC22E-E2BF-45D3-962A-431E27627B7A}" name="Actual Item #" dataDxfId="39" totalsRowDxfId="7" dataCellStyle="Currency"/>
    <tableColumn id="7" xr3:uid="{E1543CB0-C225-41D8-97D5-E1E52316504B}" name="Actual Item $" dataDxfId="38" totalsRowDxfId="6" dataCellStyle="Currency"/>
    <tableColumn id="6" xr3:uid="{45F8DF71-3100-4F37-943D-7BA0FADC70D2}" name="Actual Total _x000a_Income $" totalsRowFunction="sum" dataDxfId="37" totalsRowDxfId="5" dataCellStyle="Currency"/>
    <tableColumn id="4" xr3:uid="{1EEF3434-5946-400F-B766-C79DDD4FDCF6}" name="Comments" dataDxfId="36" totalsRowDxfId="4" dataCellStyle="Currency"/>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A8DF91-34A5-47AC-B4F1-39793812BFC2}" name="Table137" displayName="Table137" ref="B30:E89" totalsRowCount="1" headerRowDxfId="35" dataDxfId="34" totalsRowDxfId="33" totalsRowBorderDxfId="32">
  <tableColumns count="4">
    <tableColumn id="1" xr3:uid="{E4BC6CA7-098B-4630-88A0-83C85792C5D3}" name="Expenditure Type" totalsRowLabel="Expenditure Total" dataDxfId="31" totalsRowDxfId="3"/>
    <tableColumn id="2" xr3:uid="{42963C3A-10E9-47EF-9E08-A76CD61227F7}" name="Estimated Item #" dataDxfId="30" totalsRowDxfId="2" dataCellStyle="Currency"/>
    <tableColumn id="3" xr3:uid="{302FCB33-25C4-45A3-AE97-BD277CC51351}" name="Estimated Item $" dataDxfId="29" totalsRowDxfId="1" dataCellStyle="Currency"/>
    <tableColumn id="4" xr3:uid="{A3054BBC-217F-462D-8652-BE3C2449D0BA}" name="Estimated Total Expenditure $" totalsRowFunction="custom" dataDxfId="28" totalsRowDxfId="0" dataCellStyle="Currency">
      <totalsRowFormula>SUBTOTAL(109,E31:E88)</totalsRow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1-30T21:53:30.58" personId="{82BBE56A-42EA-4C1D-AE3B-35DE7050AD43}" id="{3400DB31-1BFD-4DB5-B1A8-138E23AB0206}">
    <text>Naming rights sponsor; advertising sponsor; tiered sponsor such as platinum, gold or silver etc.</text>
  </threadedComment>
  <threadedComment ref="B34" dT="2025-01-30T22:14:47.18" personId="{82BBE56A-42EA-4C1D-AE3B-35DE7050AD43}" id="{DF760399-2C6C-4C5D-9ED2-573022CBD79F}">
    <text>Fencing, portable toilets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32E5-F9F3-4CEA-A575-13DD3B02234C}">
  <sheetPr>
    <pageSetUpPr fitToPage="1"/>
  </sheetPr>
  <dimension ref="B1:Q46"/>
  <sheetViews>
    <sheetView showGridLines="0" tabSelected="1" workbookViewId="0"/>
  </sheetViews>
  <sheetFormatPr defaultRowHeight="15" x14ac:dyDescent="0.25"/>
  <cols>
    <col min="1" max="1" width="3.140625" customWidth="1"/>
    <col min="2" max="2" width="56.7109375" bestFit="1" customWidth="1"/>
    <col min="3" max="3" width="17.5703125" bestFit="1" customWidth="1"/>
    <col min="4" max="4" width="18" customWidth="1"/>
    <col min="5" max="5" width="34.85546875" customWidth="1"/>
    <col min="6" max="6" width="3.85546875" customWidth="1"/>
    <col min="7" max="7" width="2" customWidth="1"/>
  </cols>
  <sheetData>
    <row r="1" spans="2:6" s="1" customFormat="1" ht="45.75" customHeight="1" x14ac:dyDescent="0.2">
      <c r="B1" s="76" t="s">
        <v>5</v>
      </c>
      <c r="C1" s="76"/>
      <c r="D1" s="76"/>
      <c r="E1" s="76"/>
    </row>
    <row r="2" spans="2:6" x14ac:dyDescent="0.25">
      <c r="B2" s="7" t="s">
        <v>6</v>
      </c>
      <c r="C2" s="7" t="s">
        <v>7</v>
      </c>
      <c r="D2" s="7" t="s">
        <v>8</v>
      </c>
      <c r="E2" s="7" t="s">
        <v>9</v>
      </c>
    </row>
    <row r="3" spans="2:6" x14ac:dyDescent="0.25">
      <c r="B3" s="10" t="s">
        <v>10</v>
      </c>
      <c r="C3" s="11">
        <v>0</v>
      </c>
      <c r="D3" s="12">
        <v>0</v>
      </c>
      <c r="E3" s="13"/>
      <c r="F3" s="4"/>
    </row>
    <row r="4" spans="2:6" ht="15" customHeight="1" x14ac:dyDescent="0.25">
      <c r="B4" s="14" t="s">
        <v>11</v>
      </c>
      <c r="C4" s="15">
        <v>0</v>
      </c>
      <c r="D4" s="12">
        <v>0</v>
      </c>
      <c r="E4" s="17"/>
    </row>
    <row r="5" spans="2:6" ht="15" customHeight="1" x14ac:dyDescent="0.25">
      <c r="B5" s="84" t="s">
        <v>42</v>
      </c>
      <c r="C5" s="15">
        <v>0</v>
      </c>
      <c r="D5" s="16">
        <v>0</v>
      </c>
      <c r="E5" s="46"/>
    </row>
    <row r="6" spans="2:6" ht="14.45" customHeight="1" x14ac:dyDescent="0.25">
      <c r="B6" s="14" t="s">
        <v>12</v>
      </c>
      <c r="C6" s="15">
        <v>0</v>
      </c>
      <c r="D6" s="16">
        <v>0</v>
      </c>
      <c r="E6" s="17"/>
    </row>
    <row r="7" spans="2:6" ht="14.45" customHeight="1" x14ac:dyDescent="0.25">
      <c r="B7" s="14" t="s">
        <v>13</v>
      </c>
      <c r="C7" s="15">
        <v>0</v>
      </c>
      <c r="D7" s="16">
        <v>0</v>
      </c>
      <c r="E7" s="17"/>
    </row>
    <row r="8" spans="2:6" ht="14.45" customHeight="1" x14ac:dyDescent="0.25">
      <c r="B8" s="14" t="s">
        <v>101</v>
      </c>
      <c r="C8" s="15">
        <v>0</v>
      </c>
      <c r="D8" s="16">
        <v>0</v>
      </c>
      <c r="E8" s="17"/>
    </row>
    <row r="9" spans="2:6" x14ac:dyDescent="0.25">
      <c r="B9" s="14" t="s">
        <v>102</v>
      </c>
      <c r="C9" s="15">
        <v>0</v>
      </c>
      <c r="D9" s="16">
        <v>0</v>
      </c>
      <c r="E9" s="17"/>
    </row>
    <row r="10" spans="2:6" x14ac:dyDescent="0.25">
      <c r="B10" s="14" t="s">
        <v>14</v>
      </c>
      <c r="C10" s="15">
        <v>0</v>
      </c>
      <c r="D10" s="16">
        <v>0</v>
      </c>
      <c r="E10" s="17"/>
    </row>
    <row r="11" spans="2:6" x14ac:dyDescent="0.25">
      <c r="B11" s="14" t="s">
        <v>15</v>
      </c>
      <c r="C11" s="15">
        <v>0</v>
      </c>
      <c r="D11" s="16">
        <v>0</v>
      </c>
      <c r="E11" s="17"/>
    </row>
    <row r="12" spans="2:6" x14ac:dyDescent="0.25">
      <c r="B12" s="14" t="s">
        <v>16</v>
      </c>
      <c r="C12" s="15">
        <v>0</v>
      </c>
      <c r="D12" s="16">
        <v>0</v>
      </c>
      <c r="E12" s="17"/>
    </row>
    <row r="13" spans="2:6" x14ac:dyDescent="0.25">
      <c r="B13" s="14" t="s">
        <v>17</v>
      </c>
      <c r="C13" s="15">
        <v>0</v>
      </c>
      <c r="D13" s="16">
        <v>0</v>
      </c>
      <c r="E13" s="17"/>
    </row>
    <row r="14" spans="2:6" x14ac:dyDescent="0.25">
      <c r="B14" s="14" t="s">
        <v>17</v>
      </c>
      <c r="C14" s="15">
        <v>0</v>
      </c>
      <c r="D14" s="16">
        <v>0</v>
      </c>
      <c r="E14" s="17"/>
    </row>
    <row r="15" spans="2:6" x14ac:dyDescent="0.25">
      <c r="B15" s="14" t="s">
        <v>17</v>
      </c>
      <c r="C15" s="15">
        <v>0</v>
      </c>
      <c r="D15" s="16">
        <v>0</v>
      </c>
      <c r="E15" s="17"/>
    </row>
    <row r="16" spans="2:6" x14ac:dyDescent="0.25">
      <c r="B16" s="85" t="s">
        <v>18</v>
      </c>
      <c r="C16" s="86">
        <f>SUBTOTAL(109,Table1[Estimated Income $])</f>
        <v>0</v>
      </c>
      <c r="D16" s="86">
        <f>SUBTOTAL(109,Table1[Actual Income $])</f>
        <v>0</v>
      </c>
      <c r="E16" s="86"/>
    </row>
    <row r="17" spans="2:5" x14ac:dyDescent="0.25">
      <c r="B17" s="18"/>
      <c r="C17" s="18"/>
      <c r="D17" s="18"/>
      <c r="E17" s="18"/>
    </row>
    <row r="18" spans="2:5" x14ac:dyDescent="0.25">
      <c r="B18" s="5" t="s">
        <v>19</v>
      </c>
      <c r="C18" s="5" t="s">
        <v>20</v>
      </c>
      <c r="D18" s="6" t="s">
        <v>21</v>
      </c>
      <c r="E18" s="6" t="s">
        <v>9</v>
      </c>
    </row>
    <row r="19" spans="2:5" x14ac:dyDescent="0.25">
      <c r="B19" s="14" t="s">
        <v>22</v>
      </c>
      <c r="C19" s="15">
        <v>0</v>
      </c>
      <c r="D19" s="16">
        <v>0</v>
      </c>
      <c r="E19" s="17"/>
    </row>
    <row r="20" spans="2:5" x14ac:dyDescent="0.25">
      <c r="B20" s="14" t="s">
        <v>103</v>
      </c>
      <c r="C20" s="15">
        <v>0</v>
      </c>
      <c r="D20" s="16">
        <v>0</v>
      </c>
      <c r="E20" s="17"/>
    </row>
    <row r="21" spans="2:5" x14ac:dyDescent="0.25">
      <c r="B21" s="14" t="s">
        <v>23</v>
      </c>
      <c r="C21" s="15">
        <v>0</v>
      </c>
      <c r="D21" s="16">
        <v>0</v>
      </c>
      <c r="E21" s="17"/>
    </row>
    <row r="22" spans="2:5" x14ac:dyDescent="0.25">
      <c r="B22" s="14" t="s">
        <v>24</v>
      </c>
      <c r="C22" s="15">
        <v>0</v>
      </c>
      <c r="D22" s="16">
        <v>0</v>
      </c>
      <c r="E22" s="17"/>
    </row>
    <row r="23" spans="2:5" x14ac:dyDescent="0.25">
      <c r="B23" s="14" t="s">
        <v>99</v>
      </c>
      <c r="C23" s="15">
        <v>0</v>
      </c>
      <c r="D23" s="16">
        <v>0</v>
      </c>
      <c r="E23" s="17"/>
    </row>
    <row r="24" spans="2:5" x14ac:dyDescent="0.25">
      <c r="B24" s="14" t="s">
        <v>25</v>
      </c>
      <c r="C24" s="15">
        <v>0</v>
      </c>
      <c r="D24" s="16">
        <v>0</v>
      </c>
      <c r="E24" s="17"/>
    </row>
    <row r="25" spans="2:5" x14ac:dyDescent="0.25">
      <c r="B25" s="14" t="s">
        <v>26</v>
      </c>
      <c r="C25" s="15">
        <v>0</v>
      </c>
      <c r="D25" s="16">
        <v>0</v>
      </c>
      <c r="E25" s="17"/>
    </row>
    <row r="26" spans="2:5" x14ac:dyDescent="0.25">
      <c r="B26" s="14" t="s">
        <v>27</v>
      </c>
      <c r="C26" s="15">
        <v>0</v>
      </c>
      <c r="D26" s="16">
        <v>0</v>
      </c>
      <c r="E26" s="17"/>
    </row>
    <row r="27" spans="2:5" x14ac:dyDescent="0.25">
      <c r="B27" s="14" t="s">
        <v>28</v>
      </c>
      <c r="C27" s="15">
        <v>0</v>
      </c>
      <c r="D27" s="16">
        <v>0</v>
      </c>
      <c r="E27" s="17"/>
    </row>
    <row r="28" spans="2:5" x14ac:dyDescent="0.25">
      <c r="B28" s="14" t="s">
        <v>100</v>
      </c>
      <c r="C28" s="15">
        <v>0</v>
      </c>
      <c r="D28" s="16">
        <v>0</v>
      </c>
      <c r="E28" s="17"/>
    </row>
    <row r="29" spans="2:5" x14ac:dyDescent="0.25">
      <c r="B29" s="14" t="s">
        <v>29</v>
      </c>
      <c r="C29" s="15">
        <v>0</v>
      </c>
      <c r="D29" s="16">
        <v>0</v>
      </c>
      <c r="E29" s="17"/>
    </row>
    <row r="30" spans="2:5" x14ac:dyDescent="0.25">
      <c r="B30" s="14" t="s">
        <v>30</v>
      </c>
      <c r="C30" s="15">
        <v>0</v>
      </c>
      <c r="D30" s="16">
        <v>0</v>
      </c>
      <c r="E30" s="19"/>
    </row>
    <row r="31" spans="2:5" x14ac:dyDescent="0.25">
      <c r="B31" s="14" t="s">
        <v>31</v>
      </c>
      <c r="C31" s="15">
        <v>0</v>
      </c>
      <c r="D31" s="16">
        <v>0</v>
      </c>
      <c r="E31" s="19"/>
    </row>
    <row r="32" spans="2:5" x14ac:dyDescent="0.25">
      <c r="B32" s="14" t="s">
        <v>32</v>
      </c>
      <c r="C32" s="15">
        <v>0</v>
      </c>
      <c r="D32" s="16">
        <v>0</v>
      </c>
      <c r="E32" s="19"/>
    </row>
    <row r="33" spans="2:17" x14ac:dyDescent="0.25">
      <c r="B33" s="14" t="s">
        <v>17</v>
      </c>
      <c r="C33" s="15">
        <v>0</v>
      </c>
      <c r="D33" s="16">
        <v>0</v>
      </c>
      <c r="E33" s="19"/>
    </row>
    <row r="34" spans="2:17" x14ac:dyDescent="0.25">
      <c r="B34" s="14" t="s">
        <v>17</v>
      </c>
      <c r="C34" s="15">
        <v>0</v>
      </c>
      <c r="D34" s="16">
        <v>0</v>
      </c>
      <c r="E34" s="19"/>
    </row>
    <row r="35" spans="2:17" x14ac:dyDescent="0.25">
      <c r="B35" s="20" t="s">
        <v>17</v>
      </c>
      <c r="C35" s="15">
        <v>0</v>
      </c>
      <c r="D35" s="16">
        <v>0</v>
      </c>
      <c r="E35" s="19"/>
    </row>
    <row r="36" spans="2:17" x14ac:dyDescent="0.25">
      <c r="B36" s="21" t="s">
        <v>33</v>
      </c>
      <c r="C36" s="22">
        <f>SUBTOTAL(109,C19:C35)</f>
        <v>0</v>
      </c>
      <c r="D36" s="9">
        <f>SUM(D19:D35)</f>
        <v>0</v>
      </c>
      <c r="E36" s="21"/>
    </row>
    <row r="37" spans="2:17" x14ac:dyDescent="0.25">
      <c r="B37" s="18"/>
      <c r="C37" s="18"/>
      <c r="D37" s="18"/>
      <c r="E37" s="18"/>
    </row>
    <row r="38" spans="2:17" x14ac:dyDescent="0.25">
      <c r="B38" s="2" t="s">
        <v>34</v>
      </c>
      <c r="C38" s="3">
        <f>C16-C36</f>
        <v>0</v>
      </c>
      <c r="D38" s="3">
        <f>D16-D36</f>
        <v>0</v>
      </c>
      <c r="E38" s="18"/>
    </row>
    <row r="39" spans="2:17" x14ac:dyDescent="0.25">
      <c r="B39" s="18"/>
      <c r="C39" s="18"/>
      <c r="D39" s="18"/>
      <c r="E39" s="18"/>
    </row>
    <row r="40" spans="2:17" x14ac:dyDescent="0.25">
      <c r="B40" s="32" t="s">
        <v>0</v>
      </c>
      <c r="C40" s="33"/>
      <c r="D40" s="33"/>
      <c r="E40" s="33"/>
      <c r="F40" s="34"/>
      <c r="G40" s="40"/>
      <c r="H40" s="1"/>
      <c r="I40" s="1"/>
      <c r="J40" s="1"/>
      <c r="K40" s="1"/>
      <c r="L40" s="1"/>
      <c r="M40" s="1"/>
      <c r="N40" s="1"/>
      <c r="O40" s="1"/>
      <c r="P40" s="1"/>
      <c r="Q40" s="1"/>
    </row>
    <row r="41" spans="2:17" x14ac:dyDescent="0.25">
      <c r="B41" s="35" t="s">
        <v>1</v>
      </c>
      <c r="C41" s="36"/>
      <c r="D41" s="36"/>
      <c r="E41" s="36"/>
      <c r="F41" s="36"/>
      <c r="G41" s="37"/>
      <c r="H41" s="25"/>
      <c r="I41" s="25"/>
      <c r="J41" s="25"/>
      <c r="K41" s="25"/>
      <c r="L41" s="25"/>
      <c r="M41" s="25"/>
      <c r="N41" s="25"/>
      <c r="O41" s="25"/>
      <c r="P41" s="25"/>
      <c r="Q41" s="25"/>
    </row>
    <row r="42" spans="2:17" x14ac:dyDescent="0.25">
      <c r="B42" s="24" t="s">
        <v>2</v>
      </c>
      <c r="C42" s="25"/>
      <c r="D42" s="25"/>
      <c r="E42" s="25"/>
      <c r="F42" s="25"/>
      <c r="G42" s="28"/>
      <c r="H42" s="25"/>
      <c r="I42" s="25"/>
      <c r="J42" s="25"/>
      <c r="K42" s="25"/>
      <c r="L42" s="25"/>
      <c r="M42" s="25"/>
      <c r="N42" s="25"/>
      <c r="O42" s="25"/>
      <c r="P42" s="25"/>
      <c r="Q42" s="25"/>
    </row>
    <row r="43" spans="2:17" ht="31.5" customHeight="1" x14ac:dyDescent="0.25">
      <c r="B43" s="73" t="s">
        <v>105</v>
      </c>
      <c r="C43" s="90"/>
      <c r="D43" s="90"/>
      <c r="E43" s="90"/>
      <c r="F43" s="90"/>
      <c r="G43" s="75"/>
      <c r="H43" s="25"/>
      <c r="I43" s="25"/>
      <c r="J43" s="25"/>
      <c r="K43" s="25"/>
      <c r="L43" s="25"/>
      <c r="M43" s="25"/>
      <c r="N43" s="25"/>
      <c r="O43" s="25"/>
      <c r="P43" s="25"/>
      <c r="Q43" s="25"/>
    </row>
    <row r="44" spans="2:17" ht="30" customHeight="1" x14ac:dyDescent="0.25">
      <c r="B44" s="73" t="s">
        <v>104</v>
      </c>
      <c r="C44" s="74"/>
      <c r="D44" s="74"/>
      <c r="E44" s="74"/>
      <c r="F44" s="74"/>
      <c r="G44" s="75"/>
      <c r="H44" s="26"/>
      <c r="I44" s="26"/>
      <c r="J44" s="26"/>
      <c r="K44" s="26"/>
      <c r="L44" s="26"/>
      <c r="M44" s="26"/>
      <c r="N44" s="26"/>
      <c r="O44" s="26"/>
      <c r="P44" s="26"/>
      <c r="Q44" s="26"/>
    </row>
    <row r="45" spans="2:17" ht="14.45" customHeight="1" x14ac:dyDescent="0.25">
      <c r="B45" s="38" t="s">
        <v>3</v>
      </c>
      <c r="C45" s="27"/>
      <c r="D45" s="27"/>
      <c r="E45" s="27"/>
      <c r="F45" s="27"/>
      <c r="G45" s="29"/>
      <c r="H45" s="27"/>
      <c r="I45" s="27"/>
      <c r="J45" s="27"/>
      <c r="K45" s="27"/>
      <c r="L45" s="27"/>
      <c r="M45" s="27"/>
      <c r="N45" s="27"/>
      <c r="O45" s="27"/>
      <c r="P45" s="27"/>
      <c r="Q45" s="27"/>
    </row>
    <row r="46" spans="2:17" ht="14.45" customHeight="1" x14ac:dyDescent="0.25">
      <c r="B46" s="39" t="s">
        <v>4</v>
      </c>
      <c r="C46" s="30"/>
      <c r="D46" s="30"/>
      <c r="E46" s="30"/>
      <c r="F46" s="30"/>
      <c r="G46" s="31"/>
      <c r="H46" s="27"/>
      <c r="I46" s="27"/>
      <c r="J46" s="27"/>
      <c r="K46" s="27"/>
      <c r="L46" s="27"/>
      <c r="M46" s="27"/>
      <c r="N46" s="27"/>
      <c r="O46" s="27"/>
      <c r="P46" s="27"/>
      <c r="Q46" s="27"/>
    </row>
  </sheetData>
  <mergeCells count="3">
    <mergeCell ref="B44:G44"/>
    <mergeCell ref="B1:E1"/>
    <mergeCell ref="B43:G43"/>
  </mergeCells>
  <phoneticPr fontId="4" type="noConversion"/>
  <conditionalFormatting sqref="C38:D38">
    <cfRule type="cellIs" dxfId="21" priority="3" operator="lessThan">
      <formula>0</formula>
    </cfRule>
    <cfRule type="cellIs" dxfId="20" priority="4" operator="greaterThan">
      <formula>0</formula>
    </cfRule>
    <cfRule type="cellIs" dxfId="19" priority="6" operator="greaterThan">
      <formula>0</formula>
    </cfRule>
    <cfRule type="cellIs" dxfId="18" priority="7" operator="greaterThan">
      <formula>" $-   "</formula>
    </cfRule>
    <cfRule type="cellIs" dxfId="17" priority="8" operator="lessThan">
      <formula>" $-   "</formula>
    </cfRule>
  </conditionalFormatting>
  <pageMargins left="0.25" right="0.25" top="0.75" bottom="0.75" header="0.3" footer="0.3"/>
  <pageSetup paperSize="9" scale="77" fitToHeight="0"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C1-50B4-4254-A0B6-4E9DEBCCBE26}">
  <sheetPr>
    <pageSetUpPr fitToPage="1"/>
  </sheetPr>
  <dimension ref="B1:J101"/>
  <sheetViews>
    <sheetView showGridLines="0" workbookViewId="0"/>
  </sheetViews>
  <sheetFormatPr defaultRowHeight="15" x14ac:dyDescent="0.25"/>
  <cols>
    <col min="1" max="1" width="3.140625" customWidth="1"/>
    <col min="2" max="2" width="56.7109375" bestFit="1" customWidth="1"/>
    <col min="3" max="3" width="17.5703125" bestFit="1" customWidth="1"/>
    <col min="4" max="5" width="17.5703125" customWidth="1"/>
    <col min="6" max="8" width="18" customWidth="1"/>
    <col min="9" max="9" width="34.85546875" customWidth="1"/>
    <col min="10" max="10" width="3.85546875" customWidth="1"/>
  </cols>
  <sheetData>
    <row r="1" spans="2:10" s="1" customFormat="1" ht="45.75" customHeight="1" x14ac:dyDescent="0.2">
      <c r="B1" s="76" t="s">
        <v>5</v>
      </c>
      <c r="C1" s="76"/>
      <c r="D1" s="76"/>
      <c r="E1" s="76"/>
      <c r="F1" s="76"/>
      <c r="G1" s="76"/>
      <c r="H1" s="76"/>
      <c r="I1" s="76"/>
    </row>
    <row r="2" spans="2:10" ht="30" x14ac:dyDescent="0.25">
      <c r="B2" s="7" t="s">
        <v>6</v>
      </c>
      <c r="C2" s="7" t="s">
        <v>35</v>
      </c>
      <c r="D2" s="7" t="s">
        <v>36</v>
      </c>
      <c r="E2" s="57" t="s">
        <v>37</v>
      </c>
      <c r="F2" s="7" t="s">
        <v>38</v>
      </c>
      <c r="G2" s="7" t="s">
        <v>39</v>
      </c>
      <c r="H2" s="57" t="s">
        <v>40</v>
      </c>
      <c r="I2" s="7" t="s">
        <v>9</v>
      </c>
    </row>
    <row r="3" spans="2:10" x14ac:dyDescent="0.25">
      <c r="B3" s="41" t="s">
        <v>41</v>
      </c>
      <c r="C3" s="42"/>
      <c r="D3" s="42"/>
      <c r="E3" s="42"/>
      <c r="F3" s="43"/>
      <c r="G3" s="43"/>
      <c r="H3" s="43"/>
      <c r="I3" s="44"/>
    </row>
    <row r="4" spans="2:10" x14ac:dyDescent="0.25">
      <c r="B4" s="10" t="s">
        <v>10</v>
      </c>
      <c r="C4" s="58">
        <v>1</v>
      </c>
      <c r="D4" s="11">
        <v>0</v>
      </c>
      <c r="E4" s="11">
        <f>C4*D4</f>
        <v>0</v>
      </c>
      <c r="F4" s="60">
        <v>1</v>
      </c>
      <c r="G4" s="12">
        <v>0</v>
      </c>
      <c r="H4" s="64">
        <f>F4*G4</f>
        <v>0</v>
      </c>
      <c r="I4" s="13"/>
      <c r="J4" s="4"/>
    </row>
    <row r="5" spans="2:10" x14ac:dyDescent="0.25">
      <c r="B5" s="47" t="s">
        <v>11</v>
      </c>
      <c r="C5" s="58">
        <v>1</v>
      </c>
      <c r="D5" s="11">
        <v>0</v>
      </c>
      <c r="E5" s="11">
        <f t="shared" ref="E5:E27" si="0">C5*D5</f>
        <v>0</v>
      </c>
      <c r="F5" s="60">
        <v>1</v>
      </c>
      <c r="G5" s="12">
        <v>0</v>
      </c>
      <c r="H5" s="64">
        <f>F5*G5</f>
        <v>0</v>
      </c>
      <c r="I5" s="46"/>
      <c r="J5" s="4"/>
    </row>
    <row r="6" spans="2:10" ht="15" customHeight="1" x14ac:dyDescent="0.25">
      <c r="B6" s="14" t="s">
        <v>42</v>
      </c>
      <c r="C6" s="59">
        <v>1</v>
      </c>
      <c r="D6" s="15">
        <v>0</v>
      </c>
      <c r="E6" s="11">
        <f t="shared" si="0"/>
        <v>0</v>
      </c>
      <c r="F6" s="61">
        <v>1</v>
      </c>
      <c r="G6" s="16">
        <v>0</v>
      </c>
      <c r="H6" s="64">
        <f>F6*G6</f>
        <v>0</v>
      </c>
      <c r="I6" s="17"/>
    </row>
    <row r="7" spans="2:10" ht="15" customHeight="1" x14ac:dyDescent="0.25">
      <c r="B7" s="41" t="s">
        <v>43</v>
      </c>
      <c r="C7" s="42"/>
      <c r="D7" s="42"/>
      <c r="E7" s="42"/>
      <c r="F7" s="43"/>
      <c r="G7" s="43"/>
      <c r="H7" s="43"/>
      <c r="I7" s="44"/>
    </row>
    <row r="8" spans="2:10" ht="14.45" customHeight="1" x14ac:dyDescent="0.25">
      <c r="B8" s="14" t="s">
        <v>44</v>
      </c>
      <c r="C8" s="59">
        <v>1</v>
      </c>
      <c r="D8" s="15">
        <v>0</v>
      </c>
      <c r="E8" s="11">
        <f t="shared" si="0"/>
        <v>0</v>
      </c>
      <c r="F8" s="61">
        <v>1</v>
      </c>
      <c r="G8" s="16">
        <v>0</v>
      </c>
      <c r="H8" s="64">
        <f>F8*G8</f>
        <v>0</v>
      </c>
      <c r="I8" s="17"/>
    </row>
    <row r="9" spans="2:10" ht="14.45" customHeight="1" x14ac:dyDescent="0.25">
      <c r="B9" s="14" t="s">
        <v>45</v>
      </c>
      <c r="C9" s="59">
        <v>1</v>
      </c>
      <c r="D9" s="15">
        <v>0</v>
      </c>
      <c r="E9" s="11">
        <f t="shared" si="0"/>
        <v>0</v>
      </c>
      <c r="F9" s="61">
        <v>1</v>
      </c>
      <c r="G9" s="16">
        <v>0</v>
      </c>
      <c r="H9" s="64">
        <f>F9*G9</f>
        <v>0</v>
      </c>
      <c r="I9" s="46"/>
    </row>
    <row r="10" spans="2:10" ht="14.45" customHeight="1" x14ac:dyDescent="0.25">
      <c r="B10" s="14" t="s">
        <v>46</v>
      </c>
      <c r="C10" s="59">
        <v>1</v>
      </c>
      <c r="D10" s="15">
        <v>0</v>
      </c>
      <c r="E10" s="11">
        <f t="shared" si="0"/>
        <v>0</v>
      </c>
      <c r="F10" s="61">
        <v>1</v>
      </c>
      <c r="G10" s="16">
        <v>0</v>
      </c>
      <c r="H10" s="64">
        <f>F10*G10</f>
        <v>0</v>
      </c>
      <c r="I10" s="46"/>
    </row>
    <row r="11" spans="2:10" ht="14.45" customHeight="1" x14ac:dyDescent="0.25">
      <c r="B11" s="41" t="s">
        <v>47</v>
      </c>
      <c r="C11" s="42"/>
      <c r="D11" s="42"/>
      <c r="E11" s="42"/>
      <c r="F11" s="43"/>
      <c r="G11" s="43"/>
      <c r="H11" s="43"/>
      <c r="I11" s="44"/>
    </row>
    <row r="12" spans="2:10" ht="14.45" customHeight="1" x14ac:dyDescent="0.25">
      <c r="B12" s="14" t="s">
        <v>48</v>
      </c>
      <c r="C12" s="59">
        <v>1</v>
      </c>
      <c r="D12" s="15">
        <v>0</v>
      </c>
      <c r="E12" s="11">
        <f t="shared" si="0"/>
        <v>0</v>
      </c>
      <c r="F12" s="61">
        <v>1</v>
      </c>
      <c r="G12" s="16">
        <v>0</v>
      </c>
      <c r="H12" s="64">
        <f t="shared" ref="H12:H17" si="1">F12*G12</f>
        <v>0</v>
      </c>
      <c r="I12" s="17"/>
    </row>
    <row r="13" spans="2:10" ht="14.45" customHeight="1" x14ac:dyDescent="0.25">
      <c r="B13" s="45" t="s">
        <v>49</v>
      </c>
      <c r="C13" s="59">
        <v>1</v>
      </c>
      <c r="D13" s="15">
        <v>0</v>
      </c>
      <c r="E13" s="11">
        <f t="shared" si="0"/>
        <v>0</v>
      </c>
      <c r="F13" s="61">
        <v>1</v>
      </c>
      <c r="G13" s="16">
        <v>0</v>
      </c>
      <c r="H13" s="64">
        <f t="shared" si="1"/>
        <v>0</v>
      </c>
      <c r="I13" s="46"/>
    </row>
    <row r="14" spans="2:10" ht="14.45" customHeight="1" x14ac:dyDescent="0.25">
      <c r="B14" s="45" t="s">
        <v>50</v>
      </c>
      <c r="C14" s="59">
        <v>1</v>
      </c>
      <c r="D14" s="15">
        <v>0</v>
      </c>
      <c r="E14" s="11">
        <f t="shared" si="0"/>
        <v>0</v>
      </c>
      <c r="F14" s="61">
        <v>1</v>
      </c>
      <c r="G14" s="16">
        <v>0</v>
      </c>
      <c r="H14" s="64">
        <f t="shared" si="1"/>
        <v>0</v>
      </c>
      <c r="I14" s="46"/>
    </row>
    <row r="15" spans="2:10" ht="14.45" customHeight="1" x14ac:dyDescent="0.25">
      <c r="B15" s="14" t="s">
        <v>108</v>
      </c>
      <c r="C15" s="59">
        <v>1</v>
      </c>
      <c r="D15" s="15">
        <v>0</v>
      </c>
      <c r="E15" s="11">
        <f t="shared" si="0"/>
        <v>0</v>
      </c>
      <c r="F15" s="61">
        <v>1</v>
      </c>
      <c r="G15" s="16">
        <v>0</v>
      </c>
      <c r="H15" s="64">
        <f t="shared" si="1"/>
        <v>0</v>
      </c>
      <c r="I15" s="17"/>
    </row>
    <row r="16" spans="2:10" ht="14.45" customHeight="1" x14ac:dyDescent="0.25">
      <c r="B16" s="14" t="s">
        <v>109</v>
      </c>
      <c r="C16" s="59">
        <v>1</v>
      </c>
      <c r="D16" s="15">
        <v>0</v>
      </c>
      <c r="E16" s="11">
        <f t="shared" si="0"/>
        <v>0</v>
      </c>
      <c r="F16" s="61">
        <v>1</v>
      </c>
      <c r="G16" s="16">
        <v>0</v>
      </c>
      <c r="H16" s="64">
        <f t="shared" si="1"/>
        <v>0</v>
      </c>
      <c r="I16" s="46"/>
    </row>
    <row r="17" spans="2:9" ht="14.45" customHeight="1" x14ac:dyDescent="0.25">
      <c r="B17" s="14" t="s">
        <v>110</v>
      </c>
      <c r="C17" s="59">
        <v>1</v>
      </c>
      <c r="D17" s="15">
        <v>0</v>
      </c>
      <c r="E17" s="11">
        <f t="shared" si="0"/>
        <v>0</v>
      </c>
      <c r="F17" s="61">
        <v>1</v>
      </c>
      <c r="G17" s="16">
        <v>0</v>
      </c>
      <c r="H17" s="64">
        <f t="shared" si="1"/>
        <v>0</v>
      </c>
      <c r="I17" s="46"/>
    </row>
    <row r="18" spans="2:9" ht="14.45" customHeight="1" x14ac:dyDescent="0.25">
      <c r="B18" s="41" t="s">
        <v>51</v>
      </c>
      <c r="C18" s="42"/>
      <c r="D18" s="42"/>
      <c r="E18" s="42"/>
      <c r="F18" s="43"/>
      <c r="G18" s="43"/>
      <c r="H18" s="43"/>
      <c r="I18" s="44"/>
    </row>
    <row r="19" spans="2:9" x14ac:dyDescent="0.25">
      <c r="B19" s="14" t="s">
        <v>52</v>
      </c>
      <c r="C19" s="59">
        <v>1</v>
      </c>
      <c r="D19" s="15">
        <v>0</v>
      </c>
      <c r="E19" s="11">
        <f t="shared" si="0"/>
        <v>0</v>
      </c>
      <c r="F19" s="62">
        <v>1</v>
      </c>
      <c r="G19" s="16">
        <v>0</v>
      </c>
      <c r="H19" s="64">
        <f>F19*G19</f>
        <v>0</v>
      </c>
      <c r="I19" s="17"/>
    </row>
    <row r="20" spans="2:9" x14ac:dyDescent="0.25">
      <c r="B20" s="45" t="s">
        <v>53</v>
      </c>
      <c r="C20" s="59">
        <v>1</v>
      </c>
      <c r="D20" s="15">
        <v>0</v>
      </c>
      <c r="E20" s="11">
        <f t="shared" si="0"/>
        <v>0</v>
      </c>
      <c r="F20" s="62">
        <v>1</v>
      </c>
      <c r="G20" s="16">
        <v>0</v>
      </c>
      <c r="H20" s="64">
        <f>F20*G20</f>
        <v>0</v>
      </c>
      <c r="I20" s="46"/>
    </row>
    <row r="21" spans="2:9" x14ac:dyDescent="0.25">
      <c r="B21" s="41" t="s">
        <v>54</v>
      </c>
      <c r="C21" s="42"/>
      <c r="D21" s="42"/>
      <c r="E21" s="42"/>
      <c r="F21" s="43"/>
      <c r="G21" s="43"/>
      <c r="H21" s="43"/>
      <c r="I21" s="44"/>
    </row>
    <row r="22" spans="2:9" ht="15" customHeight="1" x14ac:dyDescent="0.25">
      <c r="B22" s="14" t="s">
        <v>14</v>
      </c>
      <c r="C22" s="59">
        <v>1</v>
      </c>
      <c r="D22" s="15">
        <v>0</v>
      </c>
      <c r="E22" s="11">
        <f t="shared" si="0"/>
        <v>0</v>
      </c>
      <c r="F22" s="62">
        <v>1</v>
      </c>
      <c r="G22" s="16">
        <v>0</v>
      </c>
      <c r="H22" s="64">
        <f t="shared" ref="H22:H27" si="2">F22*G22</f>
        <v>0</v>
      </c>
      <c r="I22" s="17"/>
    </row>
    <row r="23" spans="2:9" x14ac:dyDescent="0.25">
      <c r="B23" s="14" t="s">
        <v>15</v>
      </c>
      <c r="C23" s="59">
        <v>1</v>
      </c>
      <c r="D23" s="15">
        <v>0</v>
      </c>
      <c r="E23" s="11">
        <f t="shared" si="0"/>
        <v>0</v>
      </c>
      <c r="F23" s="62">
        <v>1</v>
      </c>
      <c r="G23" s="16">
        <v>0</v>
      </c>
      <c r="H23" s="64">
        <f t="shared" si="2"/>
        <v>0</v>
      </c>
      <c r="I23" s="17"/>
    </row>
    <row r="24" spans="2:9" x14ac:dyDescent="0.25">
      <c r="B24" s="14" t="s">
        <v>16</v>
      </c>
      <c r="C24" s="59">
        <v>1</v>
      </c>
      <c r="D24" s="15">
        <v>0</v>
      </c>
      <c r="E24" s="11">
        <f t="shared" si="0"/>
        <v>0</v>
      </c>
      <c r="F24" s="62">
        <v>1</v>
      </c>
      <c r="G24" s="16">
        <v>0</v>
      </c>
      <c r="H24" s="64">
        <f t="shared" si="2"/>
        <v>0</v>
      </c>
      <c r="I24" s="17"/>
    </row>
    <row r="25" spans="2:9" x14ac:dyDescent="0.25">
      <c r="B25" s="14" t="s">
        <v>17</v>
      </c>
      <c r="C25" s="59">
        <v>1</v>
      </c>
      <c r="D25" s="15">
        <v>0</v>
      </c>
      <c r="E25" s="11">
        <f t="shared" si="0"/>
        <v>0</v>
      </c>
      <c r="F25" s="62">
        <v>1</v>
      </c>
      <c r="G25" s="16">
        <v>0</v>
      </c>
      <c r="H25" s="64">
        <f t="shared" si="2"/>
        <v>0</v>
      </c>
      <c r="I25" s="17"/>
    </row>
    <row r="26" spans="2:9" x14ac:dyDescent="0.25">
      <c r="B26" s="14" t="s">
        <v>17</v>
      </c>
      <c r="C26" s="59">
        <v>1</v>
      </c>
      <c r="D26" s="15">
        <v>0</v>
      </c>
      <c r="E26" s="11">
        <f t="shared" si="0"/>
        <v>0</v>
      </c>
      <c r="F26" s="62">
        <v>1</v>
      </c>
      <c r="G26" s="16">
        <v>0</v>
      </c>
      <c r="H26" s="64">
        <f t="shared" si="2"/>
        <v>0</v>
      </c>
      <c r="I26" s="17"/>
    </row>
    <row r="27" spans="2:9" x14ac:dyDescent="0.25">
      <c r="B27" s="14" t="s">
        <v>17</v>
      </c>
      <c r="C27" s="59">
        <v>1</v>
      </c>
      <c r="D27" s="15">
        <v>0</v>
      </c>
      <c r="E27" s="11">
        <f t="shared" si="0"/>
        <v>0</v>
      </c>
      <c r="F27" s="62">
        <v>1</v>
      </c>
      <c r="G27" s="16">
        <v>0</v>
      </c>
      <c r="H27" s="64">
        <f t="shared" si="2"/>
        <v>0</v>
      </c>
      <c r="I27" s="17"/>
    </row>
    <row r="28" spans="2:9" x14ac:dyDescent="0.25">
      <c r="B28" s="48" t="s">
        <v>18</v>
      </c>
      <c r="C28" s="49"/>
      <c r="D28" s="49"/>
      <c r="E28" s="49">
        <f>SUBTOTAL(109,Table16[Estimated Total Income $])</f>
        <v>0</v>
      </c>
      <c r="F28" s="49"/>
      <c r="G28" s="49"/>
      <c r="H28" s="49">
        <f>SUBTOTAL(109,Table16[Actual Total 
Income $])</f>
        <v>0</v>
      </c>
      <c r="I28" s="49"/>
    </row>
    <row r="29" spans="2:9" x14ac:dyDescent="0.25">
      <c r="B29" s="18"/>
      <c r="C29" s="18"/>
      <c r="D29" s="18"/>
      <c r="E29" s="18"/>
      <c r="F29" s="18"/>
      <c r="G29" s="18"/>
      <c r="H29" s="18"/>
      <c r="I29" s="18"/>
    </row>
    <row r="30" spans="2:9" ht="30" x14ac:dyDescent="0.25">
      <c r="B30" s="5" t="s">
        <v>19</v>
      </c>
      <c r="C30" s="5" t="s">
        <v>35</v>
      </c>
      <c r="D30" s="56" t="s">
        <v>36</v>
      </c>
      <c r="E30" s="66" t="s">
        <v>55</v>
      </c>
      <c r="F30" s="6" t="s">
        <v>38</v>
      </c>
      <c r="G30" s="6" t="s">
        <v>39</v>
      </c>
      <c r="H30" s="67" t="s">
        <v>56</v>
      </c>
      <c r="I30" s="6" t="s">
        <v>9</v>
      </c>
    </row>
    <row r="31" spans="2:9" x14ac:dyDescent="0.25">
      <c r="B31" s="41" t="s">
        <v>57</v>
      </c>
      <c r="C31" s="42"/>
      <c r="D31" s="54"/>
      <c r="E31" s="65"/>
      <c r="F31" s="43"/>
      <c r="G31" s="43"/>
      <c r="H31" s="43"/>
      <c r="I31" s="44"/>
    </row>
    <row r="32" spans="2:9" x14ac:dyDescent="0.25">
      <c r="B32" s="14" t="s">
        <v>22</v>
      </c>
      <c r="C32" s="59">
        <v>1</v>
      </c>
      <c r="D32" s="55">
        <v>0</v>
      </c>
      <c r="E32" s="63">
        <f>C32*D32</f>
        <v>0</v>
      </c>
      <c r="F32" s="61">
        <v>1</v>
      </c>
      <c r="G32" s="16">
        <v>0</v>
      </c>
      <c r="H32" s="72">
        <f>F32*G32</f>
        <v>0</v>
      </c>
      <c r="I32" s="17"/>
    </row>
    <row r="33" spans="2:9" x14ac:dyDescent="0.25">
      <c r="B33" s="45" t="s">
        <v>58</v>
      </c>
      <c r="C33" s="59">
        <v>1</v>
      </c>
      <c r="D33" s="55">
        <v>0</v>
      </c>
      <c r="E33" s="63">
        <f>C33*D33</f>
        <v>0</v>
      </c>
      <c r="F33" s="61">
        <v>1</v>
      </c>
      <c r="G33" s="16">
        <v>0</v>
      </c>
      <c r="H33" s="72">
        <f>F33*G33</f>
        <v>0</v>
      </c>
      <c r="I33" s="17"/>
    </row>
    <row r="34" spans="2:9" x14ac:dyDescent="0.25">
      <c r="B34" s="14" t="s">
        <v>103</v>
      </c>
      <c r="C34" s="59">
        <v>1</v>
      </c>
      <c r="D34" s="55">
        <v>0</v>
      </c>
      <c r="E34" s="63">
        <f>C34*D34</f>
        <v>0</v>
      </c>
      <c r="F34" s="61">
        <v>1</v>
      </c>
      <c r="G34" s="16">
        <v>0</v>
      </c>
      <c r="H34" s="72">
        <f>F34*G34</f>
        <v>0</v>
      </c>
      <c r="I34" s="17"/>
    </row>
    <row r="35" spans="2:9" x14ac:dyDescent="0.25">
      <c r="B35" s="45" t="s">
        <v>59</v>
      </c>
      <c r="C35" s="59">
        <v>1</v>
      </c>
      <c r="D35" s="55">
        <v>0</v>
      </c>
      <c r="E35" s="63">
        <f>C35*D35</f>
        <v>0</v>
      </c>
      <c r="F35" s="61">
        <v>1</v>
      </c>
      <c r="G35" s="16">
        <v>0</v>
      </c>
      <c r="H35" s="72">
        <f>F35*G35</f>
        <v>0</v>
      </c>
      <c r="I35" s="17"/>
    </row>
    <row r="36" spans="2:9" x14ac:dyDescent="0.25">
      <c r="B36" s="41" t="s">
        <v>60</v>
      </c>
      <c r="C36" s="68"/>
      <c r="D36" s="54"/>
      <c r="E36" s="54"/>
      <c r="F36" s="69"/>
      <c r="G36" s="43"/>
      <c r="H36" s="43"/>
      <c r="I36" s="44"/>
    </row>
    <row r="37" spans="2:9" x14ac:dyDescent="0.25">
      <c r="B37" s="14" t="s">
        <v>61</v>
      </c>
      <c r="C37" s="59">
        <v>1</v>
      </c>
      <c r="D37" s="55">
        <v>0</v>
      </c>
      <c r="E37" s="63">
        <f>C37*D37</f>
        <v>0</v>
      </c>
      <c r="F37" s="61">
        <v>1</v>
      </c>
      <c r="G37" s="16">
        <v>0</v>
      </c>
      <c r="H37" s="72">
        <f>F37*G37</f>
        <v>0</v>
      </c>
      <c r="I37" s="17"/>
    </row>
    <row r="38" spans="2:9" x14ac:dyDescent="0.25">
      <c r="B38" s="14" t="s">
        <v>62</v>
      </c>
      <c r="C38" s="59">
        <v>1</v>
      </c>
      <c r="D38" s="55">
        <v>0</v>
      </c>
      <c r="E38" s="63">
        <f>C38*D38</f>
        <v>0</v>
      </c>
      <c r="F38" s="61">
        <v>1</v>
      </c>
      <c r="G38" s="16">
        <v>0</v>
      </c>
      <c r="H38" s="72">
        <f>F38*G38</f>
        <v>0</v>
      </c>
      <c r="I38" s="17"/>
    </row>
    <row r="39" spans="2:9" x14ac:dyDescent="0.25">
      <c r="B39" s="45" t="s">
        <v>63</v>
      </c>
      <c r="C39" s="59">
        <v>1</v>
      </c>
      <c r="D39" s="55">
        <v>0</v>
      </c>
      <c r="E39" s="63">
        <f>C39*D39</f>
        <v>0</v>
      </c>
      <c r="F39" s="61">
        <v>1</v>
      </c>
      <c r="G39" s="16">
        <v>0</v>
      </c>
      <c r="H39" s="72">
        <f>F39*G39</f>
        <v>0</v>
      </c>
      <c r="I39" s="17"/>
    </row>
    <row r="40" spans="2:9" x14ac:dyDescent="0.25">
      <c r="B40" s="41" t="s">
        <v>111</v>
      </c>
      <c r="C40" s="68"/>
      <c r="D40" s="54"/>
      <c r="E40" s="54"/>
      <c r="F40" s="69"/>
      <c r="G40" s="43"/>
      <c r="H40" s="43"/>
      <c r="I40" s="44"/>
    </row>
    <row r="41" spans="2:9" x14ac:dyDescent="0.25">
      <c r="B41" s="45" t="s">
        <v>64</v>
      </c>
      <c r="C41" s="59">
        <v>1</v>
      </c>
      <c r="D41" s="55">
        <v>0</v>
      </c>
      <c r="E41" s="63">
        <f t="shared" ref="E41:E49" si="3">C41*D41</f>
        <v>0</v>
      </c>
      <c r="F41" s="61">
        <v>1</v>
      </c>
      <c r="G41" s="16">
        <v>0</v>
      </c>
      <c r="H41" s="72">
        <f t="shared" ref="H41:H49" si="4">F41*G41</f>
        <v>0</v>
      </c>
      <c r="I41" s="17"/>
    </row>
    <row r="42" spans="2:9" x14ac:dyDescent="0.25">
      <c r="B42" s="45" t="s">
        <v>65</v>
      </c>
      <c r="C42" s="59">
        <v>1</v>
      </c>
      <c r="D42" s="55">
        <v>0</v>
      </c>
      <c r="E42" s="63">
        <f t="shared" si="3"/>
        <v>0</v>
      </c>
      <c r="F42" s="61">
        <v>1</v>
      </c>
      <c r="G42" s="16">
        <v>0</v>
      </c>
      <c r="H42" s="72">
        <f t="shared" si="4"/>
        <v>0</v>
      </c>
      <c r="I42" s="17"/>
    </row>
    <row r="43" spans="2:9" x14ac:dyDescent="0.25">
      <c r="B43" s="45" t="s">
        <v>66</v>
      </c>
      <c r="C43" s="59">
        <v>1</v>
      </c>
      <c r="D43" s="55">
        <v>0</v>
      </c>
      <c r="E43" s="63">
        <f t="shared" si="3"/>
        <v>0</v>
      </c>
      <c r="F43" s="61">
        <v>1</v>
      </c>
      <c r="G43" s="16">
        <v>0</v>
      </c>
      <c r="H43" s="72">
        <f t="shared" si="4"/>
        <v>0</v>
      </c>
      <c r="I43" s="17"/>
    </row>
    <row r="44" spans="2:9" x14ac:dyDescent="0.25">
      <c r="B44" s="45" t="s">
        <v>112</v>
      </c>
      <c r="C44" s="59">
        <v>1</v>
      </c>
      <c r="D44" s="55">
        <v>0</v>
      </c>
      <c r="E44" s="63">
        <f t="shared" si="3"/>
        <v>0</v>
      </c>
      <c r="F44" s="61">
        <v>1</v>
      </c>
      <c r="G44" s="16">
        <v>0</v>
      </c>
      <c r="H44" s="72">
        <f t="shared" si="4"/>
        <v>0</v>
      </c>
      <c r="I44" s="17"/>
    </row>
    <row r="45" spans="2:9" x14ac:dyDescent="0.25">
      <c r="B45" s="45" t="s">
        <v>67</v>
      </c>
      <c r="C45" s="59">
        <v>1</v>
      </c>
      <c r="D45" s="55">
        <v>0</v>
      </c>
      <c r="E45" s="63">
        <f t="shared" si="3"/>
        <v>0</v>
      </c>
      <c r="F45" s="61">
        <v>1</v>
      </c>
      <c r="G45" s="16">
        <v>0</v>
      </c>
      <c r="H45" s="72">
        <f t="shared" si="4"/>
        <v>0</v>
      </c>
      <c r="I45" s="17"/>
    </row>
    <row r="46" spans="2:9" x14ac:dyDescent="0.25">
      <c r="B46" s="45" t="s">
        <v>68</v>
      </c>
      <c r="C46" s="59">
        <v>1</v>
      </c>
      <c r="D46" s="55">
        <v>0</v>
      </c>
      <c r="E46" s="63">
        <f t="shared" si="3"/>
        <v>0</v>
      </c>
      <c r="F46" s="61">
        <v>1</v>
      </c>
      <c r="G46" s="16">
        <v>0</v>
      </c>
      <c r="H46" s="72">
        <f t="shared" si="4"/>
        <v>0</v>
      </c>
      <c r="I46" s="17"/>
    </row>
    <row r="47" spans="2:9" x14ac:dyDescent="0.25">
      <c r="B47" s="14" t="s">
        <v>17</v>
      </c>
      <c r="C47" s="59">
        <v>1</v>
      </c>
      <c r="D47" s="55">
        <v>0</v>
      </c>
      <c r="E47" s="63">
        <f t="shared" si="3"/>
        <v>0</v>
      </c>
      <c r="F47" s="61">
        <v>1</v>
      </c>
      <c r="G47" s="16">
        <v>0</v>
      </c>
      <c r="H47" s="72">
        <f t="shared" si="4"/>
        <v>0</v>
      </c>
      <c r="I47" s="19"/>
    </row>
    <row r="48" spans="2:9" x14ac:dyDescent="0.25">
      <c r="B48" s="14" t="s">
        <v>17</v>
      </c>
      <c r="C48" s="59">
        <v>1</v>
      </c>
      <c r="D48" s="55">
        <v>0</v>
      </c>
      <c r="E48" s="63">
        <f t="shared" si="3"/>
        <v>0</v>
      </c>
      <c r="F48" s="61">
        <v>1</v>
      </c>
      <c r="G48" s="16">
        <v>0</v>
      </c>
      <c r="H48" s="72">
        <f t="shared" si="4"/>
        <v>0</v>
      </c>
      <c r="I48" s="19"/>
    </row>
    <row r="49" spans="2:9" x14ac:dyDescent="0.25">
      <c r="B49" s="20" t="s">
        <v>17</v>
      </c>
      <c r="C49" s="59">
        <v>1</v>
      </c>
      <c r="D49" s="55">
        <v>0</v>
      </c>
      <c r="E49" s="63">
        <f t="shared" si="3"/>
        <v>0</v>
      </c>
      <c r="F49" s="61">
        <v>1</v>
      </c>
      <c r="G49" s="16">
        <v>0</v>
      </c>
      <c r="H49" s="72">
        <f t="shared" si="4"/>
        <v>0</v>
      </c>
      <c r="I49" s="19"/>
    </row>
    <row r="50" spans="2:9" x14ac:dyDescent="0.25">
      <c r="B50" s="41" t="s">
        <v>69</v>
      </c>
      <c r="C50" s="68"/>
      <c r="D50" s="54"/>
      <c r="E50" s="54"/>
      <c r="F50" s="69"/>
      <c r="G50" s="43"/>
      <c r="H50" s="43"/>
      <c r="I50" s="44"/>
    </row>
    <row r="51" spans="2:9" x14ac:dyDescent="0.25">
      <c r="B51" s="14" t="s">
        <v>70</v>
      </c>
      <c r="C51" s="59">
        <v>1</v>
      </c>
      <c r="D51" s="55">
        <v>0</v>
      </c>
      <c r="E51" s="63">
        <f t="shared" ref="E51:E64" si="5">C51*D51</f>
        <v>0</v>
      </c>
      <c r="F51" s="61">
        <v>1</v>
      </c>
      <c r="G51" s="16">
        <v>0</v>
      </c>
      <c r="H51" s="72">
        <f t="shared" ref="H51:H64" si="6">F51*G51</f>
        <v>0</v>
      </c>
      <c r="I51" s="17"/>
    </row>
    <row r="52" spans="2:9" x14ac:dyDescent="0.25">
      <c r="B52" s="45" t="s">
        <v>71</v>
      </c>
      <c r="C52" s="59">
        <v>1</v>
      </c>
      <c r="D52" s="55">
        <v>0</v>
      </c>
      <c r="E52" s="63">
        <f t="shared" si="5"/>
        <v>0</v>
      </c>
      <c r="F52" s="61">
        <v>1</v>
      </c>
      <c r="G52" s="16">
        <v>0</v>
      </c>
      <c r="H52" s="72">
        <f t="shared" si="6"/>
        <v>0</v>
      </c>
      <c r="I52" s="17"/>
    </row>
    <row r="53" spans="2:9" x14ac:dyDescent="0.25">
      <c r="B53" s="45" t="s">
        <v>72</v>
      </c>
      <c r="C53" s="59">
        <v>1</v>
      </c>
      <c r="D53" s="55">
        <v>0</v>
      </c>
      <c r="E53" s="63">
        <f t="shared" si="5"/>
        <v>0</v>
      </c>
      <c r="F53" s="61">
        <v>1</v>
      </c>
      <c r="G53" s="16">
        <v>0</v>
      </c>
      <c r="H53" s="72">
        <f t="shared" si="6"/>
        <v>0</v>
      </c>
      <c r="I53" s="17"/>
    </row>
    <row r="54" spans="2:9" x14ac:dyDescent="0.25">
      <c r="B54" s="45" t="s">
        <v>73</v>
      </c>
      <c r="C54" s="59">
        <v>1</v>
      </c>
      <c r="D54" s="55">
        <v>0</v>
      </c>
      <c r="E54" s="63">
        <f t="shared" si="5"/>
        <v>0</v>
      </c>
      <c r="F54" s="61">
        <v>1</v>
      </c>
      <c r="G54" s="16">
        <v>0</v>
      </c>
      <c r="H54" s="72">
        <f t="shared" si="6"/>
        <v>0</v>
      </c>
      <c r="I54" s="17"/>
    </row>
    <row r="55" spans="2:9" x14ac:dyDescent="0.25">
      <c r="B55" s="14" t="s">
        <v>113</v>
      </c>
      <c r="C55" s="59">
        <v>1</v>
      </c>
      <c r="D55" s="55">
        <v>0</v>
      </c>
      <c r="E55" s="63">
        <f t="shared" si="5"/>
        <v>0</v>
      </c>
      <c r="F55" s="61">
        <v>1</v>
      </c>
      <c r="G55" s="16">
        <v>0</v>
      </c>
      <c r="H55" s="72">
        <f t="shared" si="6"/>
        <v>0</v>
      </c>
      <c r="I55" s="17"/>
    </row>
    <row r="56" spans="2:9" x14ac:dyDescent="0.25">
      <c r="B56" s="14" t="s">
        <v>27</v>
      </c>
      <c r="C56" s="59">
        <v>1</v>
      </c>
      <c r="D56" s="55">
        <v>0</v>
      </c>
      <c r="E56" s="63">
        <f t="shared" si="5"/>
        <v>0</v>
      </c>
      <c r="F56" s="61">
        <v>1</v>
      </c>
      <c r="G56" s="16">
        <v>0</v>
      </c>
      <c r="H56" s="72">
        <f t="shared" si="6"/>
        <v>0</v>
      </c>
      <c r="I56" s="17"/>
    </row>
    <row r="57" spans="2:9" x14ac:dyDescent="0.25">
      <c r="B57" s="14" t="s">
        <v>28</v>
      </c>
      <c r="C57" s="59">
        <v>1</v>
      </c>
      <c r="D57" s="55">
        <v>0</v>
      </c>
      <c r="E57" s="63">
        <f t="shared" si="5"/>
        <v>0</v>
      </c>
      <c r="F57" s="61">
        <v>1</v>
      </c>
      <c r="G57" s="16">
        <v>0</v>
      </c>
      <c r="H57" s="72">
        <f t="shared" si="6"/>
        <v>0</v>
      </c>
      <c r="I57" s="17"/>
    </row>
    <row r="58" spans="2:9" x14ac:dyDescent="0.25">
      <c r="B58" s="45" t="s">
        <v>30</v>
      </c>
      <c r="C58" s="59">
        <v>1</v>
      </c>
      <c r="D58" s="55">
        <v>0</v>
      </c>
      <c r="E58" s="63">
        <f t="shared" si="5"/>
        <v>0</v>
      </c>
      <c r="F58" s="61">
        <v>1</v>
      </c>
      <c r="G58" s="16">
        <v>0</v>
      </c>
      <c r="H58" s="72">
        <f t="shared" si="6"/>
        <v>0</v>
      </c>
      <c r="I58" s="17"/>
    </row>
    <row r="59" spans="2:9" x14ac:dyDescent="0.25">
      <c r="B59" s="45" t="s">
        <v>74</v>
      </c>
      <c r="C59" s="59">
        <v>1</v>
      </c>
      <c r="D59" s="55">
        <v>0</v>
      </c>
      <c r="E59" s="63">
        <f t="shared" si="5"/>
        <v>0</v>
      </c>
      <c r="F59" s="61">
        <v>1</v>
      </c>
      <c r="G59" s="16">
        <v>0</v>
      </c>
      <c r="H59" s="72">
        <f t="shared" si="6"/>
        <v>0</v>
      </c>
      <c r="I59" s="17"/>
    </row>
    <row r="60" spans="2:9" x14ac:dyDescent="0.25">
      <c r="B60" s="45" t="s">
        <v>75</v>
      </c>
      <c r="C60" s="59">
        <v>1</v>
      </c>
      <c r="D60" s="55">
        <v>0</v>
      </c>
      <c r="E60" s="63">
        <f t="shared" si="5"/>
        <v>0</v>
      </c>
      <c r="F60" s="61">
        <v>1</v>
      </c>
      <c r="G60" s="16">
        <v>0</v>
      </c>
      <c r="H60" s="72">
        <f t="shared" si="6"/>
        <v>0</v>
      </c>
      <c r="I60" s="17"/>
    </row>
    <row r="61" spans="2:9" x14ac:dyDescent="0.25">
      <c r="B61" s="45" t="s">
        <v>76</v>
      </c>
      <c r="C61" s="59">
        <v>1</v>
      </c>
      <c r="D61" s="55">
        <v>0</v>
      </c>
      <c r="E61" s="63">
        <f t="shared" si="5"/>
        <v>0</v>
      </c>
      <c r="F61" s="61">
        <v>1</v>
      </c>
      <c r="G61" s="16">
        <v>0</v>
      </c>
      <c r="H61" s="72">
        <f t="shared" si="6"/>
        <v>0</v>
      </c>
      <c r="I61" s="17"/>
    </row>
    <row r="62" spans="2:9" x14ac:dyDescent="0.25">
      <c r="B62" s="14" t="s">
        <v>17</v>
      </c>
      <c r="C62" s="59">
        <v>1</v>
      </c>
      <c r="D62" s="55">
        <v>0</v>
      </c>
      <c r="E62" s="63">
        <f t="shared" si="5"/>
        <v>0</v>
      </c>
      <c r="F62" s="61">
        <v>1</v>
      </c>
      <c r="G62" s="16">
        <v>0</v>
      </c>
      <c r="H62" s="72">
        <f t="shared" si="6"/>
        <v>0</v>
      </c>
      <c r="I62" s="19"/>
    </row>
    <row r="63" spans="2:9" x14ac:dyDescent="0.25">
      <c r="B63" s="14" t="s">
        <v>17</v>
      </c>
      <c r="C63" s="59">
        <v>1</v>
      </c>
      <c r="D63" s="55">
        <v>0</v>
      </c>
      <c r="E63" s="63">
        <f t="shared" si="5"/>
        <v>0</v>
      </c>
      <c r="F63" s="61">
        <v>1</v>
      </c>
      <c r="G63" s="16">
        <v>0</v>
      </c>
      <c r="H63" s="72">
        <f t="shared" si="6"/>
        <v>0</v>
      </c>
      <c r="I63" s="19"/>
    </row>
    <row r="64" spans="2:9" x14ac:dyDescent="0.25">
      <c r="B64" s="20" t="s">
        <v>17</v>
      </c>
      <c r="C64" s="59">
        <v>1</v>
      </c>
      <c r="D64" s="55">
        <v>0</v>
      </c>
      <c r="E64" s="63">
        <f t="shared" si="5"/>
        <v>0</v>
      </c>
      <c r="F64" s="61">
        <v>1</v>
      </c>
      <c r="G64" s="16">
        <v>0</v>
      </c>
      <c r="H64" s="72">
        <f t="shared" si="6"/>
        <v>0</v>
      </c>
      <c r="I64" s="19"/>
    </row>
    <row r="65" spans="2:9" x14ac:dyDescent="0.25">
      <c r="B65" s="41" t="s">
        <v>114</v>
      </c>
      <c r="C65" s="68"/>
      <c r="D65" s="54"/>
      <c r="E65" s="54"/>
      <c r="F65" s="69"/>
      <c r="G65" s="43"/>
      <c r="H65" s="43"/>
      <c r="I65" s="44"/>
    </row>
    <row r="66" spans="2:9" x14ac:dyDescent="0.25">
      <c r="B66" s="14" t="s">
        <v>77</v>
      </c>
      <c r="C66" s="59">
        <v>1</v>
      </c>
      <c r="D66" s="55">
        <v>0</v>
      </c>
      <c r="E66" s="63">
        <f t="shared" ref="E66:E73" si="7">C66*D66</f>
        <v>0</v>
      </c>
      <c r="F66" s="61">
        <v>1</v>
      </c>
      <c r="G66" s="16">
        <v>0</v>
      </c>
      <c r="H66" s="72">
        <f t="shared" ref="H66:H73" si="8">F66*G66</f>
        <v>0</v>
      </c>
      <c r="I66" s="17"/>
    </row>
    <row r="67" spans="2:9" x14ac:dyDescent="0.25">
      <c r="B67" s="14" t="s">
        <v>78</v>
      </c>
      <c r="C67" s="59">
        <v>1</v>
      </c>
      <c r="D67" s="55">
        <v>0</v>
      </c>
      <c r="E67" s="63">
        <f t="shared" si="7"/>
        <v>0</v>
      </c>
      <c r="F67" s="61">
        <v>1</v>
      </c>
      <c r="G67" s="16">
        <v>0</v>
      </c>
      <c r="H67" s="72">
        <f t="shared" si="8"/>
        <v>0</v>
      </c>
      <c r="I67" s="17"/>
    </row>
    <row r="68" spans="2:9" x14ac:dyDescent="0.25">
      <c r="B68" s="14" t="s">
        <v>79</v>
      </c>
      <c r="C68" s="59">
        <v>1</v>
      </c>
      <c r="D68" s="55">
        <v>0</v>
      </c>
      <c r="E68" s="63">
        <f t="shared" si="7"/>
        <v>0</v>
      </c>
      <c r="F68" s="61">
        <v>1</v>
      </c>
      <c r="G68" s="16">
        <v>0</v>
      </c>
      <c r="H68" s="72">
        <f t="shared" si="8"/>
        <v>0</v>
      </c>
      <c r="I68" s="17"/>
    </row>
    <row r="69" spans="2:9" x14ac:dyDescent="0.25">
      <c r="B69" s="14" t="s">
        <v>80</v>
      </c>
      <c r="C69" s="59">
        <v>1</v>
      </c>
      <c r="D69" s="55">
        <v>0</v>
      </c>
      <c r="E69" s="63">
        <f t="shared" si="7"/>
        <v>0</v>
      </c>
      <c r="F69" s="61">
        <v>1</v>
      </c>
      <c r="G69" s="16">
        <v>0</v>
      </c>
      <c r="H69" s="72">
        <f t="shared" si="8"/>
        <v>0</v>
      </c>
      <c r="I69" s="17"/>
    </row>
    <row r="70" spans="2:9" x14ac:dyDescent="0.25">
      <c r="B70" s="45" t="s">
        <v>81</v>
      </c>
      <c r="C70" s="59">
        <v>1</v>
      </c>
      <c r="D70" s="55">
        <v>0</v>
      </c>
      <c r="E70" s="63">
        <f t="shared" si="7"/>
        <v>0</v>
      </c>
      <c r="F70" s="61">
        <v>1</v>
      </c>
      <c r="G70" s="16">
        <v>0</v>
      </c>
      <c r="H70" s="72">
        <f t="shared" si="8"/>
        <v>0</v>
      </c>
      <c r="I70" s="17"/>
    </row>
    <row r="71" spans="2:9" x14ac:dyDescent="0.25">
      <c r="B71" s="14" t="s">
        <v>17</v>
      </c>
      <c r="C71" s="59">
        <v>1</v>
      </c>
      <c r="D71" s="55">
        <v>0</v>
      </c>
      <c r="E71" s="63">
        <f t="shared" si="7"/>
        <v>0</v>
      </c>
      <c r="F71" s="61">
        <v>1</v>
      </c>
      <c r="G71" s="16">
        <v>0</v>
      </c>
      <c r="H71" s="72">
        <f t="shared" si="8"/>
        <v>0</v>
      </c>
      <c r="I71" s="19"/>
    </row>
    <row r="72" spans="2:9" x14ac:dyDescent="0.25">
      <c r="B72" s="14" t="s">
        <v>17</v>
      </c>
      <c r="C72" s="59">
        <v>1</v>
      </c>
      <c r="D72" s="55">
        <v>0</v>
      </c>
      <c r="E72" s="63">
        <f t="shared" si="7"/>
        <v>0</v>
      </c>
      <c r="F72" s="61">
        <v>1</v>
      </c>
      <c r="G72" s="16">
        <v>0</v>
      </c>
      <c r="H72" s="72">
        <f t="shared" si="8"/>
        <v>0</v>
      </c>
      <c r="I72" s="19"/>
    </row>
    <row r="73" spans="2:9" x14ac:dyDescent="0.25">
      <c r="B73" s="20" t="s">
        <v>17</v>
      </c>
      <c r="C73" s="59">
        <v>1</v>
      </c>
      <c r="D73" s="55">
        <v>0</v>
      </c>
      <c r="E73" s="63">
        <f t="shared" si="7"/>
        <v>0</v>
      </c>
      <c r="F73" s="61">
        <v>1</v>
      </c>
      <c r="G73" s="16">
        <v>0</v>
      </c>
      <c r="H73" s="72">
        <f t="shared" si="8"/>
        <v>0</v>
      </c>
      <c r="I73" s="19"/>
    </row>
    <row r="74" spans="2:9" x14ac:dyDescent="0.25">
      <c r="B74" s="41" t="s">
        <v>82</v>
      </c>
      <c r="C74" s="68"/>
      <c r="D74" s="54"/>
      <c r="E74" s="54"/>
      <c r="F74" s="69"/>
      <c r="G74" s="43"/>
      <c r="H74" s="43"/>
      <c r="I74" s="44"/>
    </row>
    <row r="75" spans="2:9" x14ac:dyDescent="0.25">
      <c r="B75" s="45" t="s">
        <v>83</v>
      </c>
      <c r="C75" s="59">
        <v>1</v>
      </c>
      <c r="D75" s="55">
        <v>0</v>
      </c>
      <c r="E75" s="63">
        <f>C75*D75</f>
        <v>0</v>
      </c>
      <c r="F75" s="61">
        <v>1</v>
      </c>
      <c r="G75" s="16">
        <v>0</v>
      </c>
      <c r="H75" s="72">
        <f>F75*G75</f>
        <v>0</v>
      </c>
      <c r="I75" s="19"/>
    </row>
    <row r="76" spans="2:9" x14ac:dyDescent="0.25">
      <c r="B76" s="45" t="s">
        <v>84</v>
      </c>
      <c r="C76" s="59">
        <v>1</v>
      </c>
      <c r="D76" s="55">
        <v>0</v>
      </c>
      <c r="E76" s="63">
        <f>C76*D76</f>
        <v>0</v>
      </c>
      <c r="F76" s="61">
        <v>1</v>
      </c>
      <c r="G76" s="16">
        <v>0</v>
      </c>
      <c r="H76" s="72">
        <f>F76*G76</f>
        <v>0</v>
      </c>
      <c r="I76" s="19"/>
    </row>
    <row r="77" spans="2:9" x14ac:dyDescent="0.25">
      <c r="B77" s="45" t="s">
        <v>85</v>
      </c>
      <c r="C77" s="59">
        <v>1</v>
      </c>
      <c r="D77" s="55">
        <v>0</v>
      </c>
      <c r="E77" s="63">
        <f>C77*D77</f>
        <v>0</v>
      </c>
      <c r="F77" s="61">
        <v>1</v>
      </c>
      <c r="G77" s="16">
        <v>0</v>
      </c>
      <c r="H77" s="72">
        <f>F77*G77</f>
        <v>0</v>
      </c>
      <c r="I77" s="19"/>
    </row>
    <row r="78" spans="2:9" x14ac:dyDescent="0.25">
      <c r="B78" s="41" t="s">
        <v>86</v>
      </c>
      <c r="C78" s="68"/>
      <c r="D78" s="54"/>
      <c r="E78" s="54"/>
      <c r="F78" s="69"/>
      <c r="G78" s="43"/>
      <c r="H78" s="43"/>
      <c r="I78" s="44"/>
    </row>
    <row r="79" spans="2:9" x14ac:dyDescent="0.25">
      <c r="B79" s="14" t="s">
        <v>24</v>
      </c>
      <c r="C79" s="59">
        <v>1</v>
      </c>
      <c r="D79" s="55">
        <v>0</v>
      </c>
      <c r="E79" s="63">
        <f t="shared" ref="E79:E88" si="9">C79*D79</f>
        <v>0</v>
      </c>
      <c r="F79" s="61">
        <v>1</v>
      </c>
      <c r="G79" s="16">
        <v>0</v>
      </c>
      <c r="H79" s="72">
        <f t="shared" ref="H79:H88" si="10">F79*G79</f>
        <v>0</v>
      </c>
      <c r="I79" s="19"/>
    </row>
    <row r="80" spans="2:9" x14ac:dyDescent="0.25">
      <c r="B80" s="45" t="s">
        <v>87</v>
      </c>
      <c r="C80" s="59">
        <v>1</v>
      </c>
      <c r="D80" s="55">
        <v>0</v>
      </c>
      <c r="E80" s="63">
        <f t="shared" si="9"/>
        <v>0</v>
      </c>
      <c r="F80" s="61">
        <v>1</v>
      </c>
      <c r="G80" s="16">
        <v>0</v>
      </c>
      <c r="H80" s="72">
        <f t="shared" si="10"/>
        <v>0</v>
      </c>
      <c r="I80" s="19"/>
    </row>
    <row r="81" spans="2:9" x14ac:dyDescent="0.25">
      <c r="B81" s="45" t="s">
        <v>31</v>
      </c>
      <c r="C81" s="59">
        <v>1</v>
      </c>
      <c r="D81" s="55">
        <v>0</v>
      </c>
      <c r="E81" s="63">
        <f t="shared" si="9"/>
        <v>0</v>
      </c>
      <c r="F81" s="61">
        <v>1</v>
      </c>
      <c r="G81" s="16">
        <v>0</v>
      </c>
      <c r="H81" s="72">
        <f t="shared" si="10"/>
        <v>0</v>
      </c>
      <c r="I81" s="19"/>
    </row>
    <row r="82" spans="2:9" x14ac:dyDescent="0.25">
      <c r="B82" s="45" t="s">
        <v>88</v>
      </c>
      <c r="C82" s="59">
        <v>1</v>
      </c>
      <c r="D82" s="55">
        <v>0</v>
      </c>
      <c r="E82" s="63">
        <f t="shared" si="9"/>
        <v>0</v>
      </c>
      <c r="F82" s="61">
        <v>1</v>
      </c>
      <c r="G82" s="16">
        <v>0</v>
      </c>
      <c r="H82" s="72">
        <f t="shared" si="10"/>
        <v>0</v>
      </c>
      <c r="I82" s="19"/>
    </row>
    <row r="83" spans="2:9" x14ac:dyDescent="0.25">
      <c r="B83" s="45" t="s">
        <v>89</v>
      </c>
      <c r="C83" s="59">
        <v>1</v>
      </c>
      <c r="D83" s="55">
        <v>0</v>
      </c>
      <c r="E83" s="63">
        <f t="shared" si="9"/>
        <v>0</v>
      </c>
      <c r="F83" s="61">
        <v>1</v>
      </c>
      <c r="G83" s="16">
        <v>0</v>
      </c>
      <c r="H83" s="72">
        <f t="shared" si="10"/>
        <v>0</v>
      </c>
      <c r="I83" s="19"/>
    </row>
    <row r="84" spans="2:9" x14ac:dyDescent="0.25">
      <c r="B84" s="45" t="s">
        <v>90</v>
      </c>
      <c r="C84" s="59">
        <v>1</v>
      </c>
      <c r="D84" s="55">
        <v>0</v>
      </c>
      <c r="E84" s="63">
        <f t="shared" si="9"/>
        <v>0</v>
      </c>
      <c r="F84" s="61">
        <v>1</v>
      </c>
      <c r="G84" s="16">
        <v>0</v>
      </c>
      <c r="H84" s="72">
        <f t="shared" si="10"/>
        <v>0</v>
      </c>
      <c r="I84" s="19"/>
    </row>
    <row r="85" spans="2:9" x14ac:dyDescent="0.25">
      <c r="B85" s="14" t="s">
        <v>32</v>
      </c>
      <c r="C85" s="59">
        <v>1</v>
      </c>
      <c r="D85" s="55">
        <v>0</v>
      </c>
      <c r="E85" s="63">
        <f t="shared" si="9"/>
        <v>0</v>
      </c>
      <c r="F85" s="61">
        <v>1</v>
      </c>
      <c r="G85" s="16">
        <v>0</v>
      </c>
      <c r="H85" s="72">
        <f t="shared" si="10"/>
        <v>0</v>
      </c>
      <c r="I85" s="19"/>
    </row>
    <row r="86" spans="2:9" x14ac:dyDescent="0.25">
      <c r="B86" s="14" t="s">
        <v>17</v>
      </c>
      <c r="C86" s="59">
        <v>1</v>
      </c>
      <c r="D86" s="55">
        <v>0</v>
      </c>
      <c r="E86" s="63">
        <f t="shared" si="9"/>
        <v>0</v>
      </c>
      <c r="F86" s="61">
        <v>1</v>
      </c>
      <c r="G86" s="16">
        <v>0</v>
      </c>
      <c r="H86" s="72">
        <f t="shared" si="10"/>
        <v>0</v>
      </c>
      <c r="I86" s="19"/>
    </row>
    <row r="87" spans="2:9" x14ac:dyDescent="0.25">
      <c r="B87" s="14" t="s">
        <v>17</v>
      </c>
      <c r="C87" s="59">
        <v>1</v>
      </c>
      <c r="D87" s="55">
        <v>0</v>
      </c>
      <c r="E87" s="63">
        <f t="shared" si="9"/>
        <v>0</v>
      </c>
      <c r="F87" s="61">
        <v>1</v>
      </c>
      <c r="G87" s="16">
        <v>0</v>
      </c>
      <c r="H87" s="72">
        <f t="shared" si="10"/>
        <v>0</v>
      </c>
      <c r="I87" s="19"/>
    </row>
    <row r="88" spans="2:9" x14ac:dyDescent="0.25">
      <c r="B88" s="20" t="s">
        <v>17</v>
      </c>
      <c r="C88" s="59">
        <v>1</v>
      </c>
      <c r="D88" s="55">
        <v>0</v>
      </c>
      <c r="E88" s="63">
        <f t="shared" si="9"/>
        <v>0</v>
      </c>
      <c r="F88" s="61">
        <v>1</v>
      </c>
      <c r="G88" s="16">
        <v>0</v>
      </c>
      <c r="H88" s="72">
        <f t="shared" si="10"/>
        <v>0</v>
      </c>
      <c r="I88" s="19"/>
    </row>
    <row r="89" spans="2:9" x14ac:dyDescent="0.25">
      <c r="B89" s="50" t="s">
        <v>33</v>
      </c>
      <c r="C89" s="51"/>
      <c r="D89" s="51"/>
      <c r="E89" s="51">
        <f>SUBTOTAL(109,E31:E88)</f>
        <v>0</v>
      </c>
      <c r="F89" s="52"/>
      <c r="G89" s="52"/>
      <c r="H89" s="52">
        <f>SUM(H32:H88)</f>
        <v>0</v>
      </c>
      <c r="I89" s="50"/>
    </row>
    <row r="90" spans="2:9" x14ac:dyDescent="0.25">
      <c r="B90" s="18"/>
      <c r="C90" s="18"/>
      <c r="D90" s="18"/>
      <c r="E90" s="18"/>
      <c r="F90" s="18"/>
      <c r="G90" s="18"/>
      <c r="H90" s="18"/>
      <c r="I90" s="18"/>
    </row>
    <row r="91" spans="2:9" x14ac:dyDescent="0.25">
      <c r="B91" s="53" t="s">
        <v>34</v>
      </c>
      <c r="C91" s="70"/>
      <c r="D91" s="70"/>
      <c r="E91" s="3">
        <f>E28-E89</f>
        <v>0</v>
      </c>
      <c r="F91" s="70"/>
      <c r="G91" s="71"/>
      <c r="H91" s="3">
        <f>H28-H89</f>
        <v>0</v>
      </c>
      <c r="I91" s="18"/>
    </row>
    <row r="92" spans="2:9" x14ac:dyDescent="0.25">
      <c r="B92" s="18"/>
      <c r="C92" s="18"/>
      <c r="D92" s="18"/>
      <c r="E92" s="18"/>
      <c r="F92" s="18"/>
      <c r="G92" s="18"/>
      <c r="H92" s="18"/>
      <c r="I92" s="18"/>
    </row>
    <row r="93" spans="2:9" x14ac:dyDescent="0.25">
      <c r="B93" s="32" t="s">
        <v>0</v>
      </c>
      <c r="C93" s="33"/>
      <c r="D93" s="33"/>
      <c r="E93" s="33"/>
      <c r="F93" s="34"/>
      <c r="G93" s="40"/>
    </row>
    <row r="94" spans="2:9" x14ac:dyDescent="0.25">
      <c r="B94" s="35" t="s">
        <v>1</v>
      </c>
      <c r="C94" s="36"/>
      <c r="D94" s="36"/>
      <c r="E94" s="36"/>
      <c r="F94" s="36"/>
      <c r="G94" s="37"/>
      <c r="H94" s="23"/>
    </row>
    <row r="95" spans="2:9" x14ac:dyDescent="0.25">
      <c r="B95" s="24" t="s">
        <v>2</v>
      </c>
      <c r="C95" s="25"/>
      <c r="D95" s="25"/>
      <c r="E95" s="25"/>
      <c r="F95" s="25"/>
      <c r="G95" s="28"/>
    </row>
    <row r="96" spans="2:9" x14ac:dyDescent="0.25">
      <c r="B96" s="87" t="s">
        <v>106</v>
      </c>
      <c r="C96" s="88"/>
      <c r="D96" s="88"/>
      <c r="E96" s="88"/>
      <c r="F96" s="88"/>
      <c r="G96" s="89"/>
    </row>
    <row r="97" spans="2:7" x14ac:dyDescent="0.25">
      <c r="B97" s="87"/>
      <c r="C97" s="88"/>
      <c r="D97" s="88"/>
      <c r="E97" s="88"/>
      <c r="F97" s="88"/>
      <c r="G97" s="89"/>
    </row>
    <row r="98" spans="2:7" ht="15" customHeight="1" x14ac:dyDescent="0.25">
      <c r="B98" s="73" t="s">
        <v>107</v>
      </c>
      <c r="C98" s="90"/>
      <c r="D98" s="90"/>
      <c r="E98" s="90"/>
      <c r="F98" s="90"/>
      <c r="G98" s="75"/>
    </row>
    <row r="99" spans="2:7" x14ac:dyDescent="0.25">
      <c r="B99" s="73"/>
      <c r="C99" s="90"/>
      <c r="D99" s="90"/>
      <c r="E99" s="90"/>
      <c r="F99" s="90"/>
      <c r="G99" s="75"/>
    </row>
    <row r="100" spans="2:7" x14ac:dyDescent="0.25">
      <c r="B100" s="38" t="s">
        <v>3</v>
      </c>
      <c r="C100" s="27"/>
      <c r="D100" s="27"/>
      <c r="E100" s="27"/>
      <c r="F100" s="27"/>
      <c r="G100" s="29"/>
    </row>
    <row r="101" spans="2:7" x14ac:dyDescent="0.25">
      <c r="B101" s="39" t="s">
        <v>4</v>
      </c>
      <c r="C101" s="30"/>
      <c r="D101" s="30"/>
      <c r="E101" s="30"/>
      <c r="F101" s="30"/>
      <c r="G101" s="31"/>
    </row>
  </sheetData>
  <mergeCells count="3">
    <mergeCell ref="B1:I1"/>
    <mergeCell ref="B96:G97"/>
    <mergeCell ref="B98:G99"/>
  </mergeCells>
  <phoneticPr fontId="4" type="noConversion"/>
  <conditionalFormatting sqref="E91 H91">
    <cfRule type="cellIs" dxfId="16" priority="1" operator="lessThan">
      <formula>0</formula>
    </cfRule>
    <cfRule type="cellIs" dxfId="15" priority="2" operator="greaterThan">
      <formula>0</formula>
    </cfRule>
    <cfRule type="cellIs" dxfId="14" priority="3" operator="greaterThan">
      <formula>0</formula>
    </cfRule>
    <cfRule type="cellIs" dxfId="13" priority="4" operator="greaterThan">
      <formula>" $-   "</formula>
    </cfRule>
    <cfRule type="cellIs" dxfId="12" priority="5" operator="lessThan">
      <formula>" $-   "</formula>
    </cfRule>
  </conditionalFormatting>
  <pageMargins left="0.25" right="0.25" top="0.75" bottom="0.75" header="0.3" footer="0.3"/>
  <pageSetup paperSize="9" scale="77" fitToHeight="0" orientation="portrait"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2B39-230E-4563-85AF-18E3B12C9D79}">
  <dimension ref="A1:AC14"/>
  <sheetViews>
    <sheetView workbookViewId="0"/>
  </sheetViews>
  <sheetFormatPr defaultRowHeight="15" x14ac:dyDescent="0.25"/>
  <cols>
    <col min="1" max="1" width="3.140625" customWidth="1"/>
    <col min="2" max="2" width="13.42578125" customWidth="1"/>
    <col min="3" max="4" width="11.28515625" bestFit="1" customWidth="1"/>
    <col min="7" max="7" width="9.7109375" bestFit="1" customWidth="1"/>
  </cols>
  <sheetData>
    <row r="1" spans="1:29" x14ac:dyDescent="0.25">
      <c r="B1" s="82" t="s">
        <v>93</v>
      </c>
      <c r="C1" s="82"/>
      <c r="D1" s="82"/>
      <c r="E1" s="82"/>
      <c r="F1" s="82"/>
      <c r="G1" s="82"/>
      <c r="H1" s="82"/>
      <c r="I1" s="82"/>
      <c r="J1" s="82"/>
      <c r="K1" s="82"/>
      <c r="L1" s="82"/>
      <c r="M1" s="82"/>
    </row>
    <row r="2" spans="1:29" ht="42.75" customHeight="1" x14ac:dyDescent="0.25">
      <c r="B2" s="83" t="s">
        <v>94</v>
      </c>
      <c r="C2" s="83"/>
      <c r="D2" s="83"/>
      <c r="E2" s="83"/>
      <c r="F2" s="83"/>
      <c r="G2" s="83"/>
      <c r="H2" s="83"/>
      <c r="I2" s="83"/>
      <c r="J2" s="83"/>
      <c r="K2" s="83"/>
      <c r="L2" s="83"/>
      <c r="M2" s="83"/>
    </row>
    <row r="3" spans="1:29" ht="45" customHeight="1" x14ac:dyDescent="0.25">
      <c r="B3" s="83" t="s">
        <v>95</v>
      </c>
      <c r="C3" s="83"/>
      <c r="D3" s="83"/>
      <c r="E3" s="83"/>
      <c r="F3" s="83"/>
      <c r="G3" s="83"/>
      <c r="H3" s="83"/>
      <c r="I3" s="83"/>
      <c r="J3" s="83"/>
      <c r="K3" s="83"/>
      <c r="L3" s="83"/>
      <c r="M3" s="83"/>
    </row>
    <row r="4" spans="1:29" ht="72" customHeight="1" x14ac:dyDescent="0.25">
      <c r="B4" s="83" t="s">
        <v>96</v>
      </c>
      <c r="C4" s="83"/>
      <c r="D4" s="83"/>
      <c r="E4" s="83"/>
      <c r="F4" s="83"/>
      <c r="G4" s="83"/>
      <c r="H4" s="83"/>
      <c r="I4" s="83"/>
      <c r="J4" s="83"/>
      <c r="K4" s="83"/>
      <c r="L4" s="83"/>
      <c r="M4" s="83"/>
      <c r="N4" s="81"/>
      <c r="O4" s="81"/>
      <c r="P4" s="81"/>
      <c r="Q4" s="81"/>
      <c r="R4" s="81"/>
      <c r="S4" s="81"/>
      <c r="T4" s="81"/>
      <c r="U4" s="81"/>
      <c r="V4" s="81"/>
      <c r="W4" s="81"/>
      <c r="X4" s="81"/>
      <c r="Y4" s="81"/>
      <c r="Z4" s="81"/>
      <c r="AA4" s="81"/>
      <c r="AB4" s="81"/>
      <c r="AC4" s="81"/>
    </row>
    <row r="5" spans="1:29" ht="49.5" customHeight="1" x14ac:dyDescent="0.25">
      <c r="B5" s="83" t="s">
        <v>97</v>
      </c>
      <c r="C5" s="83"/>
      <c r="D5" s="83"/>
      <c r="E5" s="83"/>
      <c r="F5" s="83"/>
      <c r="G5" s="83"/>
      <c r="H5" s="83"/>
      <c r="I5" s="83"/>
      <c r="J5" s="83"/>
      <c r="K5" s="83"/>
      <c r="L5" s="83"/>
      <c r="M5" s="83"/>
      <c r="N5" s="81"/>
      <c r="O5" s="81"/>
      <c r="P5" s="81"/>
      <c r="Q5" s="81"/>
      <c r="R5" s="81"/>
      <c r="S5" s="81"/>
      <c r="T5" s="81"/>
      <c r="U5" s="81"/>
      <c r="V5" s="81"/>
      <c r="W5" s="81"/>
      <c r="X5" s="81"/>
      <c r="Y5" s="81"/>
      <c r="Z5" s="81"/>
      <c r="AA5" s="81"/>
      <c r="AB5" s="81"/>
      <c r="AC5" s="81"/>
    </row>
    <row r="7" spans="1:29" x14ac:dyDescent="0.25">
      <c r="B7" s="8" t="s">
        <v>98</v>
      </c>
    </row>
    <row r="8" spans="1:29" x14ac:dyDescent="0.25">
      <c r="C8" s="80" t="s">
        <v>92</v>
      </c>
      <c r="D8" s="80"/>
      <c r="E8" s="80"/>
      <c r="F8" s="80"/>
      <c r="G8" s="80"/>
    </row>
    <row r="9" spans="1:29" x14ac:dyDescent="0.25">
      <c r="C9" s="79">
        <v>1000</v>
      </c>
      <c r="D9" s="79">
        <v>2000</v>
      </c>
      <c r="E9" s="79">
        <v>3000</v>
      </c>
      <c r="F9" s="79">
        <v>4000</v>
      </c>
      <c r="G9" s="79">
        <v>5000</v>
      </c>
    </row>
    <row r="10" spans="1:29" ht="14.45" customHeight="1" x14ac:dyDescent="0.25">
      <c r="A10" s="77" t="s">
        <v>91</v>
      </c>
      <c r="B10" s="78">
        <v>20</v>
      </c>
      <c r="C10" s="78">
        <f>B10*C9</f>
        <v>20000</v>
      </c>
      <c r="D10" s="78">
        <f>B10*D9</f>
        <v>40000</v>
      </c>
      <c r="E10" s="78">
        <f>B10*E9</f>
        <v>60000</v>
      </c>
      <c r="F10" s="78">
        <f>B10*F9</f>
        <v>80000</v>
      </c>
      <c r="G10" s="78">
        <f>B10*G9</f>
        <v>100000</v>
      </c>
    </row>
    <row r="11" spans="1:29" ht="14.45" customHeight="1" x14ac:dyDescent="0.25">
      <c r="A11" s="77"/>
      <c r="B11" s="78">
        <v>25</v>
      </c>
      <c r="C11" s="78">
        <f>B11*C9</f>
        <v>25000</v>
      </c>
      <c r="D11" s="78">
        <f>B11*D9</f>
        <v>50000</v>
      </c>
      <c r="E11" s="78">
        <f>B11*E9</f>
        <v>75000</v>
      </c>
      <c r="F11" s="78">
        <f>B11*F9</f>
        <v>100000</v>
      </c>
      <c r="G11" s="78">
        <f>B11*G9</f>
        <v>125000</v>
      </c>
    </row>
    <row r="12" spans="1:29" ht="14.45" customHeight="1" x14ac:dyDescent="0.25">
      <c r="A12" s="77"/>
      <c r="B12" s="78">
        <v>30</v>
      </c>
      <c r="C12" s="78">
        <f>B12*C9</f>
        <v>30000</v>
      </c>
      <c r="D12" s="78">
        <f>B12*D9</f>
        <v>60000</v>
      </c>
      <c r="E12" s="78">
        <f>B12*E9</f>
        <v>90000</v>
      </c>
      <c r="F12" s="78">
        <f>B12*F9</f>
        <v>120000</v>
      </c>
      <c r="G12" s="78">
        <f>B12*G9</f>
        <v>150000</v>
      </c>
    </row>
    <row r="13" spans="1:29" ht="14.45" customHeight="1" x14ac:dyDescent="0.25">
      <c r="A13" s="77"/>
      <c r="B13" s="78">
        <v>35</v>
      </c>
      <c r="C13" s="78">
        <f>B13*C9</f>
        <v>35000</v>
      </c>
      <c r="D13" s="78">
        <f>B13*D9</f>
        <v>70000</v>
      </c>
      <c r="E13" s="78">
        <f>B13*E9</f>
        <v>105000</v>
      </c>
      <c r="F13" s="78">
        <f>B13*F9</f>
        <v>140000</v>
      </c>
      <c r="G13" s="78">
        <f>B13*G9</f>
        <v>175000</v>
      </c>
    </row>
    <row r="14" spans="1:29" ht="14.45" customHeight="1" x14ac:dyDescent="0.25">
      <c r="A14" s="77"/>
      <c r="B14" s="78">
        <v>40</v>
      </c>
      <c r="C14" s="78">
        <f>B14*C9</f>
        <v>40000</v>
      </c>
      <c r="D14" s="78">
        <f>B14*D9</f>
        <v>80000</v>
      </c>
      <c r="E14" s="78">
        <f>B14*E9</f>
        <v>120000</v>
      </c>
      <c r="F14" s="78">
        <f>B14*F9</f>
        <v>160000</v>
      </c>
      <c r="G14" s="78">
        <f>B14*G9</f>
        <v>200000</v>
      </c>
    </row>
  </sheetData>
  <mergeCells count="7">
    <mergeCell ref="A10:A14"/>
    <mergeCell ref="C8:G8"/>
    <mergeCell ref="B2:M2"/>
    <mergeCell ref="B3:M3"/>
    <mergeCell ref="B4:M4"/>
    <mergeCell ref="B5:M5"/>
    <mergeCell ref="B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974ade-cfc5-4d4a-bcdb-1f96052f0a64">
      <Terms xmlns="http://schemas.microsoft.com/office/infopath/2007/PartnerControls"/>
    </lcf76f155ced4ddcb4097134ff3c332f>
    <TaxCatchAll xmlns="fe02bf00-2fea-4977-8c2a-a9ec2e7d86d3" xsi:nil="true"/>
    <SharedWithUsers xmlns="fe02bf00-2fea-4977-8c2a-a9ec2e7d86d3">
      <UserInfo>
        <DisplayName/>
        <AccountId xsi:nil="true"/>
        <AccountType/>
      </UserInfo>
    </SharedWithUsers>
    <MediaLengthInSeconds xmlns="4b974ade-cfc5-4d4a-bcdb-1f96052f0a6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6BF988EFBE249A756DCDD40CED01B" ma:contentTypeVersion="18" ma:contentTypeDescription="Create a new document." ma:contentTypeScope="" ma:versionID="10b1b4dabbfe4cab4bc3bb82f11d05f5">
  <xsd:schema xmlns:xsd="http://www.w3.org/2001/XMLSchema" xmlns:xs="http://www.w3.org/2001/XMLSchema" xmlns:p="http://schemas.microsoft.com/office/2006/metadata/properties" xmlns:ns2="4b974ade-cfc5-4d4a-bcdb-1f96052f0a64" xmlns:ns3="fe02bf00-2fea-4977-8c2a-a9ec2e7d86d3" targetNamespace="http://schemas.microsoft.com/office/2006/metadata/properties" ma:root="true" ma:fieldsID="1e7e9503bc8fc0f0fdbd041eacc1ea6d" ns2:_="" ns3:_="">
    <xsd:import namespace="4b974ade-cfc5-4d4a-bcdb-1f96052f0a64"/>
    <xsd:import namespace="fe02bf00-2fea-4977-8c2a-a9ec2e7d86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974ade-cfc5-4d4a-bcdb-1f96052f0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bee26c-05f0-40e5-8b81-81fbf66fc16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02bf00-2fea-4977-8c2a-a9ec2e7d86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f56aef-ec9a-4a4a-a66e-5583dcce8b38}" ma:internalName="TaxCatchAll" ma:showField="CatchAllData" ma:web="fe02bf00-2fea-4977-8c2a-a9ec2e7d86d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AF576-370B-4724-BD8A-337CD61868E4}">
  <ds:schemaRefs>
    <ds:schemaRef ds:uri="fe02bf00-2fea-4977-8c2a-a9ec2e7d86d3"/>
    <ds:schemaRef ds:uri="http://purl.org/dc/terms/"/>
    <ds:schemaRef ds:uri="http://purl.org/dc/dcmitype/"/>
    <ds:schemaRef ds:uri="http://purl.org/dc/elements/1.1/"/>
    <ds:schemaRef ds:uri="http://schemas.openxmlformats.org/package/2006/metadata/core-properties"/>
    <ds:schemaRef ds:uri="4b974ade-cfc5-4d4a-bcdb-1f96052f0a64"/>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C34A5DF-D551-4E4E-BA8A-5A2483F2F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974ade-cfc5-4d4a-bcdb-1f96052f0a64"/>
    <ds:schemaRef ds:uri="fe02bf00-2fea-4977-8c2a-a9ec2e7d8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C388CB-2B55-49B3-A23A-367168848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Basic</vt:lpstr>
      <vt:lpstr>Medium</vt:lpstr>
      <vt:lpstr>Break-even point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Caz Wood</dc:creator>
  <cp:keywords/>
  <dc:description/>
  <cp:lastModifiedBy>Caz Wood</cp:lastModifiedBy>
  <cp:revision/>
  <dcterms:created xsi:type="dcterms:W3CDTF">2021-01-12T22:39:59Z</dcterms:created>
  <dcterms:modified xsi:type="dcterms:W3CDTF">2025-03-20T03:39:34Z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0x010100F226BF988EFBE249A756DCDD40CED01B</vt:lpwstr>
  </property>
  <property fmtid="{D5CDD505-2E9C-101B-9397-08002B2CF9AE}" pid="3" name="Order">
    <vt:r8>207000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